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B1423\Desktop\IPC-E-21-xx (PCA)\"/>
    </mc:Choice>
  </mc:AlternateContent>
  <xr:revisionPtr revIDLastSave="0" documentId="13_ncr:1_{27DA78FF-35AA-40EE-9A73-A7A84A03E5CE}" xr6:coauthVersionLast="45" xr6:coauthVersionMax="45" xr10:uidLastSave="{00000000-0000-0000-0000-000000000000}"/>
  <bookViews>
    <workbookView xWindow="-120" yWindow="-120" windowWidth="29040" windowHeight="15840" xr2:uid="{9469B270-338F-4CD6-AFEC-63FB4B6ABDD0}"/>
  </bookViews>
  <sheets>
    <sheet name="Exhibit No. 2- PCA Deferr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Z">#REF!</definedName>
    <definedName name="\Z2">#REF!</definedName>
    <definedName name="__123Graph_C" hidden="1">'[1]2007 ADDITIONS-Page 3'!#REF!</definedName>
    <definedName name="__123Graph_C2" hidden="1">'[1]2007 ADDITIONS-Page 3'!#REF!</definedName>
    <definedName name="__123Graph_C3" hidden="1">'[1]2007 ADDITIONS-Page 3'!#REF!</definedName>
    <definedName name="__123Graph_F" hidden="1">'[1]2007 ADDITIONS-Page 3'!#REF!</definedName>
    <definedName name="__123Graph_F2" hidden="1">'[1]2007 ADDITIONS-Page 3'!#REF!</definedName>
    <definedName name="__123Graph_F3" hidden="1">'[1]2007 ADDITIONS-Page 3'!#REF!</definedName>
    <definedName name="__act2">[2]activity!$A$3:$B$208</definedName>
    <definedName name="__cat2">[2]categories!$A$2:$B$226</definedName>
    <definedName name="_act2">[2]activity!$A$3:$B$208</definedName>
    <definedName name="_cat2">[2]categories!$A$2:$B$226</definedName>
    <definedName name="_Red2">[3]Instructions!$A$25</definedName>
    <definedName name="_Table1_In1" hidden="1">#REF!</definedName>
    <definedName name="_Table1_in1_2" hidden="1">#REF!</definedName>
    <definedName name="_Table1_In1_3" hidden="1">#REF!</definedName>
    <definedName name="_Table1_Out" hidden="1">#REF!</definedName>
    <definedName name="_Table1_Out2" hidden="1">#REF!</definedName>
    <definedName name="_Table1_Out3" hidden="1">#REF!</definedName>
    <definedName name="a">'[4]JSS-RevReq ALL'!#REF!</definedName>
    <definedName name="Account_Range">#REF!</definedName>
    <definedName name="acctd">[2]acctDeriv!$A$2:$B$3817</definedName>
    <definedName name="adsfv">#REF!</definedName>
    <definedName name="AF">#REF!</definedName>
    <definedName name="AF_2">#REF!</definedName>
    <definedName name="ALL">'[5]A1:M'!$B$1:$M$71</definedName>
    <definedName name="AMORT">#REF!</definedName>
    <definedName name="AMORT2">#REF!</definedName>
    <definedName name="Annual_interest_rate">#REF!</definedName>
    <definedName name="ASD">#REF!</definedName>
    <definedName name="Assumptions">#REF!</definedName>
    <definedName name="ATWACC">'[6]Finance Inputs'!$F$33</definedName>
    <definedName name="BCC_INC">#REF!</definedName>
    <definedName name="BCC_INC2">#REF!</definedName>
    <definedName name="begin">#REF!</definedName>
    <definedName name="begin2">#REF!</definedName>
    <definedName name="BODY">#REF!</definedName>
    <definedName name="BUV">#REF!</definedName>
    <definedName name="Capital_Account_Range">#REF!</definedName>
    <definedName name="Capital_acctd">[2]acctDeriv!$A$2:$B$3817</definedName>
    <definedName name="Capital_act2">[2]activity!$A$3:$B$208</definedName>
    <definedName name="Capital_ASD">#REF!</definedName>
    <definedName name="Capital_BUV">#REF!</definedName>
    <definedName name="Capital_cat2">[2]categories!$A$2:$B$226</definedName>
    <definedName name="capvar11">37235.5210915509</definedName>
    <definedName name="ceb">#REF!</definedName>
    <definedName name="cen">37845.6296378472</definedName>
    <definedName name="CRIT1">#REF!</definedName>
    <definedName name="CRIT2">#REF!</definedName>
    <definedName name="_xlnm.Criteria">#REF!</definedName>
    <definedName name="Criteria2">#REF!</definedName>
    <definedName name="CUSTADV">#REF!</definedName>
    <definedName name="CUSTADV2">#REF!</definedName>
    <definedName name="CWA">#REF!</definedName>
    <definedName name="d">#REF!</definedName>
    <definedName name="DAILYTRANSACTIONS">#REF!</definedName>
    <definedName name="DAILYTRANSPORT">#REF!</definedName>
    <definedName name="DEC_APR01">'[5]A1:M'!$E$8:$M$22</definedName>
    <definedName name="DEC_APR02">'[5]A1:M'!$E$42:$M$56</definedName>
    <definedName name="DEC_AUG01">'[5]A1:M'!$I$8:$M$22</definedName>
    <definedName name="DEC_AUG02">'[5]A1:M'!$I$42:$M$56</definedName>
    <definedName name="DEC_DEC01">'[5]A1:M'!$M$8:$M$22</definedName>
    <definedName name="DEC_DEC02">'[5]A1:M'!$M$42:$M$56</definedName>
    <definedName name="DEC_FEB01">'[5]A1:M'!$C$8:$M$22</definedName>
    <definedName name="DEC_FEB02">'[5]A1:M'!$C$42:$M$56</definedName>
    <definedName name="DEC_JAN01">'[5]A1:M'!$B$8:$M$22</definedName>
    <definedName name="DEC_JAN02">'[5]A1:M'!$B$42:$M$56</definedName>
    <definedName name="DEC_JUL01">'[5]A1:M'!$H$8:$M$22</definedName>
    <definedName name="DEC_JUL02">'[5]A1:M'!$H$42:$M$56</definedName>
    <definedName name="DEC_JUN01">'[5]A1:M'!$G$8:$M$22</definedName>
    <definedName name="DEC_JUN02">'[5]A1:M'!$G$42:$M$56</definedName>
    <definedName name="DEC_MAR01">'[5]A1:M'!$D$8:$M$22</definedName>
    <definedName name="DEC_MAR02">'[5]A1:M'!$D$42:$M$56</definedName>
    <definedName name="DEC_MAY01">'[5]A1:M'!$F$8:$M$22</definedName>
    <definedName name="DEC_MAY02">'[5]A1:M'!$F$42:$M$56</definedName>
    <definedName name="DEC_NOV01">'[5]A1:M'!$L$8:$M$22</definedName>
    <definedName name="DEC_NOV02">'[5]A1:M'!$L$42:$M$56</definedName>
    <definedName name="DEC_OCT01">'[5]A1:M'!$K$8:$M$22</definedName>
    <definedName name="DEC_OCT02">'[5]A1:M'!$K$42:$M$56</definedName>
    <definedName name="DEC_SEP01">'[5]A1:M'!$J$8:$M$22</definedName>
    <definedName name="DEC_SEP02">'[5]A1:M'!$J$42:$M$56</definedName>
    <definedName name="DEFTAXES">#REF!</definedName>
    <definedName name="DEFTAXES2">#REF!</definedName>
    <definedName name="Department_Range">#REF!</definedName>
    <definedName name="DepRate">#REF!</definedName>
    <definedName name="DEPREC">#REF!</definedName>
    <definedName name="DEPREC2">#REF!</definedName>
    <definedName name="Dept_Descr">#REF!</definedName>
    <definedName name="Dept_Num">#REF!</definedName>
    <definedName name="deptid">[2]deptid!$A$2:$M$257</definedName>
    <definedName name="DETAIL">'[5]A1:M'!$B$77:$G$146</definedName>
    <definedName name="end">#REF!</definedName>
    <definedName name="end_2">#REF!</definedName>
    <definedName name="EPIS">#REF!</definedName>
    <definedName name="EPIS2">#REF!</definedName>
    <definedName name="Expenses">#REF!</definedName>
    <definedName name="f">#REF!</definedName>
    <definedName name="First_payment_due">#REF!</definedName>
    <definedName name="FUEL_INV">#REF!</definedName>
    <definedName name="FUEL_INV2">#REF!</definedName>
    <definedName name="GAIN">#REF!</definedName>
    <definedName name="GASTRANSACTIONS">#REF!</definedName>
    <definedName name="GOAL">#REF!</definedName>
    <definedName name="GOAL2">#REF!</definedName>
    <definedName name="Green2">[3]Instructions!$A$23</definedName>
    <definedName name="IERCOINC">#REF!</definedName>
    <definedName name="IERCOINC2">#REF!</definedName>
    <definedName name="IN">#REF!</definedName>
    <definedName name="IN_2">#REF!</definedName>
    <definedName name="INCOME">#REF!</definedName>
    <definedName name="INCOME2">#REF!</definedName>
    <definedName name="INCTAX">'[6]Finance Inputs'!$F$15</definedName>
    <definedName name="INPUT_AREA">#REF!</definedName>
    <definedName name="Instructions_RevReq">#REF!</definedName>
    <definedName name="Instructions_RevReq2">#REF!</definedName>
    <definedName name="Interest">#REF!</definedName>
    <definedName name="ipoytd">[7]IPO!#REF!</definedName>
    <definedName name="ipp">#REF!</definedName>
    <definedName name="ITServiceDesk">'[8]Project Estimation'!$DQ$3:$DX$8</definedName>
    <definedName name="j">#REF!</definedName>
    <definedName name="k">#REF!</definedName>
    <definedName name="LOOKUP_TBL">'[4]JSS-RevReq ALL'!#REF!</definedName>
    <definedName name="LOOP">#REF!</definedName>
    <definedName name="LOOP2">#REF!</definedName>
    <definedName name="los">'[9]Page 12'!#REF!</definedName>
    <definedName name="LYN">#REF!</definedName>
    <definedName name="M_S">#REF!</definedName>
    <definedName name="M_S2">#REF!</definedName>
    <definedName name="Modeltype">#REF!</definedName>
    <definedName name="Modeltype2">#REF!</definedName>
    <definedName name="Month">[3]Instructions!$B$3:$B$14</definedName>
    <definedName name="Monthly">#REF!</definedName>
    <definedName name="mrollup">#REF!</definedName>
    <definedName name="MTHLYLOCATIONCODE">#REF!</definedName>
    <definedName name="MTHLYTRANSPORT">#REF!</definedName>
    <definedName name="neworg">'[10]New Organization'!$A$3:$C$260</definedName>
    <definedName name="NvsAnswerCol">"[Drill1]JrnlLine!$A$5:$A$3910"</definedName>
    <definedName name="NvsASD">"V2001-06-30"</definedName>
    <definedName name="NvsAutoDrillOk">"VY"</definedName>
    <definedName name="NvsElapsedTime">0.000174884262378328</definedName>
    <definedName name="NvsEndTime">37088.5688835648</definedName>
    <definedName name="NvsInstLang">"VENG"</definedName>
    <definedName name="NvsInstSpec">"%,QZVAR_DPT_ACT_SPR,CA.POSTED_TOTAL_AMT,SYTD,FACCOUNT,V107000,FDEPTID,TSPR_DEPTS_2000,NERP"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"V1901-01-01"</definedName>
    <definedName name="NvsPanelSetid">"VGLOBL"</definedName>
    <definedName name="NvsParentRef">[11]Sheet1!$J$9</definedName>
    <definedName name="NvsReqBU">"VSPRES"</definedName>
    <definedName name="NvsReqBUOnly">"VN"</definedName>
    <definedName name="NvsTransLed">"VN"</definedName>
    <definedName name="NvsTreeASD">"V2001-06-30"</definedName>
    <definedName name="NvsValTbl.ACCOUNTING_PERIOD">"CAL_DETP_TBL"</definedName>
    <definedName name="NvsValTbl.ACTIVITY_ID">"FS_ACTIVITY_TBL"</definedName>
    <definedName name="NvsValTbl.DEPTID">"DEPARTMENT_TBL"</definedName>
    <definedName name="NvsValTbl.PRODUCT">"PRODUCT_TBL"</definedName>
    <definedName name="NvsValTbl.PROJECT_ID">"PROJECT_FS"</definedName>
    <definedName name="NvsValTbl.RESOURCE_CATEGORY">"PROJ_CATG_TBL"</definedName>
    <definedName name="NvsValTbl.RESOURCE_TYPE">"PROJ_RES_TYPE"</definedName>
    <definedName name="OMSUMM">#REF!</definedName>
    <definedName name="OMSUMM2">#REF!</definedName>
    <definedName name="OPR">#REF!</definedName>
    <definedName name="OtherInc">#REF!</definedName>
    <definedName name="OTHREVNU">#REF!</definedName>
    <definedName name="OTHREVNU2">#REF!</definedName>
    <definedName name="OTHTAXES">#REF!</definedName>
    <definedName name="OTHTAXES2">#REF!</definedName>
    <definedName name="pact2">[2]projact!$A$2:$B$1071</definedName>
    <definedName name="Page1">#REF!</definedName>
    <definedName name="page2">#REF!</definedName>
    <definedName name="page3">#REF!</definedName>
    <definedName name="page4">#REF!</definedName>
    <definedName name="Payments_per_year">#REF!</definedName>
    <definedName name="PLEASE_DO_NOT_DISTURB_THIS_AREA">'[4]JSS-RevReq ALL'!#REF!</definedName>
    <definedName name="Pmt_to_use">#REF!</definedName>
    <definedName name="POCostsActual">#REF!</definedName>
    <definedName name="PreferredReq">#REF!</definedName>
    <definedName name="PREPAY">#REF!</definedName>
    <definedName name="PREPAY2">#REF!</definedName>
    <definedName name="_xlnm.Print_Area" localSheetId="0">'Exhibit No. 2- PCA Deferral'!$A$1:$Q$137</definedName>
    <definedName name="_xlnm.Print_Area">#REF!</definedName>
    <definedName name="Print_Area_MI">#REF!</definedName>
    <definedName name="Print_Area2">#REF!</definedName>
    <definedName name="Print_Summary">#REF!</definedName>
    <definedName name="_xlnm.Print_Titles" localSheetId="0">'Exhibit No. 2- PCA Deferral'!$1:$3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1">[2]product!$A$2:$A$84</definedName>
    <definedName name="prod2">[2]product!$A$2:$C$84</definedName>
    <definedName name="proj1">[2]projects!$A$2:$A$12</definedName>
    <definedName name="proj2">[2]projects!$A$2:$D$12</definedName>
    <definedName name="PROPINS">#REF!</definedName>
    <definedName name="PROPINS2">#REF!</definedName>
    <definedName name="Purchase">#REF!</definedName>
    <definedName name="ralph">40609.1230208333</definedName>
    <definedName name="REG_EXP">#REF!</definedName>
    <definedName name="REG_EXP2">#REF!</definedName>
    <definedName name="Resource_range">#REF!</definedName>
    <definedName name="rest2">[2]resource!$A$2:$C$30</definedName>
    <definedName name="RESULT">#REF!</definedName>
    <definedName name="REVENUE">#N/A</definedName>
    <definedName name="Revenues">#REF!</definedName>
    <definedName name="RID">#REF!</definedName>
    <definedName name="rngPaidInvcLn">#REF!</definedName>
    <definedName name="rngPctToAccrue">#REF!</definedName>
    <definedName name="rngPMToAccrue">#REF!</definedName>
    <definedName name="rngUnPaidInvcLn">#REF!</definedName>
    <definedName name="row_end">#REF!</definedName>
    <definedName name="Row_format">#REF!</definedName>
    <definedName name="row_start">#REF!</definedName>
    <definedName name="SCD">#REF!</definedName>
    <definedName name="SCN">#REF!</definedName>
    <definedName name="seco">'[9]Page 12'!#REF!</definedName>
    <definedName name="Sheet1_DataTable">#REF!</definedName>
    <definedName name="SOLAR">#REF!</definedName>
    <definedName name="SOLAR2">#REF!</definedName>
    <definedName name="sppco">'[9]Page 12'!#REF!</definedName>
    <definedName name="sprhold">'[9]Page 12'!#REF!</definedName>
    <definedName name="Start_Node">#REF!</definedName>
    <definedName name="SUMMARY">#REF!</definedName>
    <definedName name="SUMMARY2">#REF!</definedName>
    <definedName name="SYD">'[12]A-1'!$BA$6:$BA$7</definedName>
    <definedName name="Tab">"&amp;[Tab]"</definedName>
    <definedName name="TAX">#REF!</definedName>
    <definedName name="Term_in_years">#REF!</definedName>
    <definedName name="test">#REF!</definedName>
    <definedName name="test2" hidden="1">#REF!</definedName>
    <definedName name="test3" hidden="1">#REF!</definedName>
    <definedName name="test4">#REF!</definedName>
    <definedName name="test5">#REF!</definedName>
    <definedName name="test6">#REF!</definedName>
    <definedName name="test7">#REF!</definedName>
    <definedName name="transpose">'[13]2005 - 2025 '!#REF!</definedName>
    <definedName name="tuscarora">'[9]Page 12'!#REF!</definedName>
    <definedName name="TWELVE_MONTHS_ENDED_DECEMBER_31__1996">[14]Data!#REF!</definedName>
    <definedName name="varcap11npc">#REF!</definedName>
    <definedName name="WATERHTR">#REF!</definedName>
    <definedName name="WATERHTR2">#REF!</definedName>
    <definedName name="whatever">#REF!</definedName>
    <definedName name="wrn.2a3." hidden="1">{"page1",#N/A,FALSE,"ADDITIONS";"page2",#N/A,FALSE,"ADDITIONS";"q2k",#N/A,FALSE,"ADDITIONS"}</definedName>
    <definedName name="Years">[15]Trackers!$F$3:$F$25</definedName>
    <definedName name="YRONE">'[6]Finance Inputs'!$F$6</definedName>
    <definedName name="ytdrollup">#REF!</definedName>
    <definedName name="ZIP_PRG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1" l="1"/>
  <c r="J133" i="1" s="1"/>
  <c r="J50" i="1" s="1"/>
  <c r="I132" i="1"/>
  <c r="Q131" i="1"/>
  <c r="P132" i="1"/>
  <c r="O132" i="1"/>
  <c r="N132" i="1"/>
  <c r="M132" i="1"/>
  <c r="L132" i="1"/>
  <c r="K132" i="1"/>
  <c r="H132" i="1"/>
  <c r="G132" i="1"/>
  <c r="F132" i="1"/>
  <c r="Q130" i="1"/>
  <c r="Q132" i="1" s="1"/>
  <c r="Q122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E114" i="1"/>
  <c r="E118" i="1" s="1"/>
  <c r="Q113" i="1"/>
  <c r="Q112" i="1"/>
  <c r="Q111" i="1"/>
  <c r="Q110" i="1"/>
  <c r="Q114" i="1" s="1"/>
  <c r="Q108" i="1"/>
  <c r="P98" i="1"/>
  <c r="O98" i="1"/>
  <c r="N98" i="1"/>
  <c r="M98" i="1"/>
  <c r="L98" i="1"/>
  <c r="K98" i="1"/>
  <c r="J98" i="1"/>
  <c r="I98" i="1"/>
  <c r="H98" i="1"/>
  <c r="G98" i="1"/>
  <c r="F98" i="1"/>
  <c r="E98" i="1"/>
  <c r="E100" i="1" s="1"/>
  <c r="Q88" i="1"/>
  <c r="Q62" i="1"/>
  <c r="N59" i="1"/>
  <c r="F59" i="1"/>
  <c r="K57" i="1"/>
  <c r="K59" i="1" s="1"/>
  <c r="J57" i="1"/>
  <c r="J59" i="1" s="1"/>
  <c r="O57" i="1"/>
  <c r="O59" i="1" s="1"/>
  <c r="N57" i="1"/>
  <c r="M57" i="1"/>
  <c r="M59" i="1" s="1"/>
  <c r="L57" i="1"/>
  <c r="L59" i="1" s="1"/>
  <c r="I57" i="1"/>
  <c r="I59" i="1" s="1"/>
  <c r="G57" i="1"/>
  <c r="G59" i="1" s="1"/>
  <c r="F57" i="1"/>
  <c r="Q55" i="1"/>
  <c r="K49" i="1"/>
  <c r="J49" i="1"/>
  <c r="J52" i="1" s="1"/>
  <c r="P49" i="1"/>
  <c r="O49" i="1"/>
  <c r="N49" i="1"/>
  <c r="M49" i="1"/>
  <c r="L49" i="1"/>
  <c r="I49" i="1"/>
  <c r="H49" i="1"/>
  <c r="G49" i="1"/>
  <c r="F49" i="1"/>
  <c r="Q47" i="1"/>
  <c r="J28" i="1"/>
  <c r="O27" i="1"/>
  <c r="M27" i="1"/>
  <c r="Q25" i="1"/>
  <c r="G27" i="1"/>
  <c r="Q23" i="1"/>
  <c r="Q22" i="1"/>
  <c r="K27" i="1"/>
  <c r="J27" i="1"/>
  <c r="J29" i="1" s="1"/>
  <c r="Q21" i="1"/>
  <c r="O16" i="1"/>
  <c r="O18" i="1" s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O13" i="1"/>
  <c r="G13" i="1"/>
  <c r="G16" i="1" s="1"/>
  <c r="G18" i="1" s="1"/>
  <c r="D12" i="1"/>
  <c r="D13" i="1" s="1"/>
  <c r="N13" i="1"/>
  <c r="N16" i="1" s="1"/>
  <c r="N18" i="1" s="1"/>
  <c r="L13" i="1"/>
  <c r="L16" i="1" s="1"/>
  <c r="L18" i="1" s="1"/>
  <c r="I13" i="1"/>
  <c r="I16" i="1" s="1"/>
  <c r="I18" i="1" s="1"/>
  <c r="F13" i="1"/>
  <c r="F16" i="1" s="1"/>
  <c r="F18" i="1" s="1"/>
  <c r="D11" i="1"/>
  <c r="P7" i="1"/>
  <c r="O7" i="1"/>
  <c r="N7" i="1"/>
  <c r="M7" i="1"/>
  <c r="L7" i="1"/>
  <c r="K7" i="1"/>
  <c r="J7" i="1"/>
  <c r="I7" i="1"/>
  <c r="H7" i="1"/>
  <c r="G7" i="1"/>
  <c r="F7" i="1"/>
  <c r="E7" i="1"/>
  <c r="Q5" i="1"/>
  <c r="Q12" i="1" l="1"/>
  <c r="K13" i="1"/>
  <c r="K16" i="1" s="1"/>
  <c r="K18" i="1" s="1"/>
  <c r="I27" i="1"/>
  <c r="E49" i="1"/>
  <c r="J38" i="1"/>
  <c r="J40" i="1" s="1"/>
  <c r="J42" i="1" s="1"/>
  <c r="J44" i="1" s="1"/>
  <c r="H27" i="1"/>
  <c r="P27" i="1"/>
  <c r="F134" i="1"/>
  <c r="F133" i="1"/>
  <c r="N134" i="1"/>
  <c r="N133" i="1"/>
  <c r="E13" i="1"/>
  <c r="Q11" i="1"/>
  <c r="M13" i="1"/>
  <c r="M16" i="1" s="1"/>
  <c r="M18" i="1" s="1"/>
  <c r="Q26" i="1"/>
  <c r="O134" i="1"/>
  <c r="O133" i="1"/>
  <c r="Q24" i="1"/>
  <c r="H134" i="1"/>
  <c r="H133" i="1"/>
  <c r="L27" i="1"/>
  <c r="J72" i="1"/>
  <c r="J71" i="1"/>
  <c r="E57" i="1"/>
  <c r="Q27" i="1"/>
  <c r="Q48" i="1"/>
  <c r="H57" i="1"/>
  <c r="H59" i="1" s="1"/>
  <c r="P57" i="1"/>
  <c r="P59" i="1" s="1"/>
  <c r="E120" i="1"/>
  <c r="E124" i="1" s="1"/>
  <c r="K133" i="1"/>
  <c r="K134" i="1"/>
  <c r="G134" i="1"/>
  <c r="G133" i="1"/>
  <c r="F27" i="1"/>
  <c r="N27" i="1"/>
  <c r="Q56" i="1"/>
  <c r="J64" i="1"/>
  <c r="J67" i="1" s="1"/>
  <c r="E102" i="1"/>
  <c r="L133" i="1"/>
  <c r="L134" i="1"/>
  <c r="Q8" i="1"/>
  <c r="P134" i="1"/>
  <c r="P133" i="1"/>
  <c r="E27" i="1"/>
  <c r="Q70" i="1"/>
  <c r="M134" i="1"/>
  <c r="M133" i="1"/>
  <c r="I133" i="1"/>
  <c r="I134" i="1"/>
  <c r="H13" i="1"/>
  <c r="H16" i="1" s="1"/>
  <c r="H18" i="1" s="1"/>
  <c r="P13" i="1"/>
  <c r="P16" i="1" s="1"/>
  <c r="P18" i="1" s="1"/>
  <c r="J134" i="1"/>
  <c r="J13" i="1"/>
  <c r="J16" i="1" s="1"/>
  <c r="J18" i="1" s="1"/>
  <c r="E132" i="1"/>
  <c r="J76" i="1" l="1"/>
  <c r="J83" i="1"/>
  <c r="E134" i="1"/>
  <c r="E133" i="1"/>
  <c r="H50" i="1"/>
  <c r="H52" i="1" s="1"/>
  <c r="H71" i="1"/>
  <c r="H72" i="1" s="1"/>
  <c r="H28" i="1"/>
  <c r="N71" i="1"/>
  <c r="N72" i="1" s="1"/>
  <c r="N28" i="1"/>
  <c r="N29" i="1" s="1"/>
  <c r="N50" i="1"/>
  <c r="N52" i="1" s="1"/>
  <c r="P29" i="1"/>
  <c r="I50" i="1"/>
  <c r="I52" i="1" s="1"/>
  <c r="I71" i="1"/>
  <c r="I72" i="1" s="1"/>
  <c r="I28" i="1"/>
  <c r="I29" i="1" s="1"/>
  <c r="H29" i="1"/>
  <c r="P50" i="1"/>
  <c r="P52" i="1" s="1"/>
  <c r="P71" i="1"/>
  <c r="P72" i="1" s="1"/>
  <c r="P28" i="1"/>
  <c r="E59" i="1"/>
  <c r="Q59" i="1" s="1"/>
  <c r="Q57" i="1"/>
  <c r="G71" i="1"/>
  <c r="G72" i="1" s="1"/>
  <c r="G28" i="1"/>
  <c r="G29" i="1" s="1"/>
  <c r="G50" i="1"/>
  <c r="G52" i="1" s="1"/>
  <c r="J78" i="1"/>
  <c r="J80" i="1" s="1"/>
  <c r="L50" i="1"/>
  <c r="L52" i="1" s="1"/>
  <c r="L71" i="1"/>
  <c r="L72" i="1" s="1"/>
  <c r="L28" i="1"/>
  <c r="L29" i="1" s="1"/>
  <c r="F71" i="1"/>
  <c r="F72" i="1" s="1"/>
  <c r="F28" i="1"/>
  <c r="F29" i="1" s="1"/>
  <c r="F50" i="1"/>
  <c r="F52" i="1" s="1"/>
  <c r="O71" i="1"/>
  <c r="O72" i="1" s="1"/>
  <c r="O28" i="1"/>
  <c r="O29" i="1" s="1"/>
  <c r="O50" i="1"/>
  <c r="O52" i="1" s="1"/>
  <c r="K50" i="1"/>
  <c r="K52" i="1" s="1"/>
  <c r="K71" i="1"/>
  <c r="K72" i="1" s="1"/>
  <c r="K28" i="1"/>
  <c r="K29" i="1" s="1"/>
  <c r="E16" i="1"/>
  <c r="Q13" i="1"/>
  <c r="M50" i="1"/>
  <c r="M52" i="1" s="1"/>
  <c r="M71" i="1"/>
  <c r="M72" i="1" s="1"/>
  <c r="M28" i="1"/>
  <c r="M29" i="1" s="1"/>
  <c r="Q49" i="1"/>
  <c r="I64" i="1" l="1"/>
  <c r="I67" i="1" s="1"/>
  <c r="I38" i="1"/>
  <c r="I40" i="1" s="1"/>
  <c r="I42" i="1"/>
  <c r="I44" i="1" s="1"/>
  <c r="L64" i="1"/>
  <c r="L67" i="1" s="1"/>
  <c r="F64" i="1"/>
  <c r="F67" i="1" s="1"/>
  <c r="N64" i="1"/>
  <c r="N67" i="1" s="1"/>
  <c r="M64" i="1"/>
  <c r="M67" i="1" s="1"/>
  <c r="P64" i="1"/>
  <c r="P67" i="1" s="1"/>
  <c r="E18" i="1"/>
  <c r="Q16" i="1"/>
  <c r="H64" i="1"/>
  <c r="H67" i="1" s="1"/>
  <c r="G64" i="1"/>
  <c r="G67" i="1" s="1"/>
  <c r="O64" i="1"/>
  <c r="O67" i="1" s="1"/>
  <c r="K64" i="1"/>
  <c r="K67" i="1" s="1"/>
  <c r="K38" i="1"/>
  <c r="K40" i="1" s="1"/>
  <c r="K42" i="1" s="1"/>
  <c r="K44" i="1" s="1"/>
  <c r="J90" i="1"/>
  <c r="E50" i="1"/>
  <c r="E52" i="1" s="1"/>
  <c r="Q52" i="1" s="1"/>
  <c r="E71" i="1"/>
  <c r="E72" i="1" s="1"/>
  <c r="E28" i="1"/>
  <c r="E29" i="1" s="1"/>
  <c r="K76" i="1" l="1"/>
  <c r="K78" i="1" s="1"/>
  <c r="K80" i="1" s="1"/>
  <c r="K83" i="1" s="1"/>
  <c r="Q37" i="1"/>
  <c r="Q35" i="1"/>
  <c r="Q29" i="1"/>
  <c r="Q33" i="1"/>
  <c r="Q36" i="1"/>
  <c r="Q34" i="1"/>
  <c r="Q72" i="1"/>
  <c r="Q18" i="1"/>
  <c r="I76" i="1"/>
  <c r="I78" i="1" s="1"/>
  <c r="I80" i="1" s="1"/>
  <c r="I83" i="1" s="1"/>
  <c r="H38" i="1"/>
  <c r="H40" i="1" s="1"/>
  <c r="H42" i="1" s="1"/>
  <c r="H44" i="1" s="1"/>
  <c r="L38" i="1"/>
  <c r="L40" i="1" s="1"/>
  <c r="L42" i="1" s="1"/>
  <c r="L44" i="1" s="1"/>
  <c r="G38" i="1"/>
  <c r="G40" i="1" s="1"/>
  <c r="G42" i="1" s="1"/>
  <c r="G44" i="1" s="1"/>
  <c r="M38" i="1"/>
  <c r="M40" i="1" s="1"/>
  <c r="M42" i="1" s="1"/>
  <c r="M44" i="1" s="1"/>
  <c r="P38" i="1"/>
  <c r="P40" i="1" s="1"/>
  <c r="P42" i="1" s="1"/>
  <c r="P44" i="1" s="1"/>
  <c r="O38" i="1"/>
  <c r="O40" i="1" s="1"/>
  <c r="O42" i="1" s="1"/>
  <c r="O44" i="1" s="1"/>
  <c r="N38" i="1"/>
  <c r="N40" i="1" s="1"/>
  <c r="N42" i="1" s="1"/>
  <c r="N44" i="1" s="1"/>
  <c r="F38" i="1"/>
  <c r="F40" i="1" s="1"/>
  <c r="F42" i="1" s="1"/>
  <c r="F44" i="1" s="1"/>
  <c r="I90" i="1" l="1"/>
  <c r="K90" i="1"/>
  <c r="N76" i="1"/>
  <c r="N78" i="1" s="1"/>
  <c r="N80" i="1" s="1"/>
  <c r="N83" i="1" s="1"/>
  <c r="O76" i="1"/>
  <c r="O78" i="1" s="1"/>
  <c r="O80" i="1" s="1"/>
  <c r="O83" i="1" s="1"/>
  <c r="M76" i="1"/>
  <c r="M78" i="1" s="1"/>
  <c r="M80" i="1" s="1"/>
  <c r="M83" i="1" s="1"/>
  <c r="E38" i="1"/>
  <c r="Q32" i="1"/>
  <c r="P76" i="1"/>
  <c r="P78" i="1" s="1"/>
  <c r="P80" i="1" s="1"/>
  <c r="P83" i="1"/>
  <c r="G76" i="1"/>
  <c r="G78" i="1" s="1"/>
  <c r="G80" i="1" s="1"/>
  <c r="G83" i="1" s="1"/>
  <c r="L76" i="1"/>
  <c r="L78" i="1" s="1"/>
  <c r="L80" i="1" s="1"/>
  <c r="L83" i="1" s="1"/>
  <c r="H76" i="1"/>
  <c r="H78" i="1" s="1"/>
  <c r="H80" i="1" s="1"/>
  <c r="H83" i="1" s="1"/>
  <c r="F76" i="1"/>
  <c r="F78" i="1" s="1"/>
  <c r="F80" i="1" s="1"/>
  <c r="F83" i="1" s="1"/>
  <c r="Q63" i="1"/>
  <c r="E64" i="1"/>
  <c r="O90" i="1" l="1"/>
  <c r="M90" i="1"/>
  <c r="F96" i="1"/>
  <c r="F90" i="1"/>
  <c r="F108" i="1"/>
  <c r="F114" i="1" s="1"/>
  <c r="N90" i="1"/>
  <c r="H90" i="1"/>
  <c r="L90" i="1"/>
  <c r="G90" i="1"/>
  <c r="P90" i="1"/>
  <c r="E40" i="1"/>
  <c r="Q38" i="1"/>
  <c r="E67" i="1"/>
  <c r="Q67" i="1" s="1"/>
  <c r="Q64" i="1"/>
  <c r="Q40" i="1" l="1"/>
  <c r="Q42" i="1" s="1"/>
  <c r="E42" i="1"/>
  <c r="E44" i="1" s="1"/>
  <c r="F118" i="1"/>
  <c r="F120" i="1" s="1"/>
  <c r="F124" i="1" s="1"/>
  <c r="G108" i="1" s="1"/>
  <c r="G114" i="1" s="1"/>
  <c r="G118" i="1" l="1"/>
  <c r="G120" i="1" s="1"/>
  <c r="G124" i="1" s="1"/>
  <c r="H108" i="1" s="1"/>
  <c r="H114" i="1" s="1"/>
  <c r="Q44" i="1"/>
  <c r="H118" i="1" l="1"/>
  <c r="H120" i="1" s="1"/>
  <c r="H124" i="1" s="1"/>
  <c r="I108" i="1" s="1"/>
  <c r="I114" i="1" s="1"/>
  <c r="E76" i="1"/>
  <c r="Q74" i="1"/>
  <c r="I118" i="1" l="1"/>
  <c r="I120" i="1" s="1"/>
  <c r="I124" i="1" s="1"/>
  <c r="J108" i="1" s="1"/>
  <c r="J114" i="1" s="1"/>
  <c r="Q76" i="1"/>
  <c r="E78" i="1"/>
  <c r="J118" i="1" l="1"/>
  <c r="J120" i="1" s="1"/>
  <c r="J124" i="1" s="1"/>
  <c r="K108" i="1" s="1"/>
  <c r="K114" i="1" s="1"/>
  <c r="E80" i="1"/>
  <c r="Q78" i="1"/>
  <c r="K118" i="1" l="1"/>
  <c r="K120" i="1" s="1"/>
  <c r="K124" i="1" s="1"/>
  <c r="L108" i="1" s="1"/>
  <c r="L114" i="1" s="1"/>
  <c r="Q80" i="1"/>
  <c r="Q83" i="1" s="1"/>
  <c r="E83" i="1"/>
  <c r="L118" i="1" l="1"/>
  <c r="L120" i="1" s="1"/>
  <c r="L124" i="1" s="1"/>
  <c r="M108" i="1" s="1"/>
  <c r="M114" i="1" s="1"/>
  <c r="E90" i="1"/>
  <c r="M118" i="1" l="1"/>
  <c r="M120" i="1" s="1"/>
  <c r="M124" i="1" s="1"/>
  <c r="N108" i="1" s="1"/>
  <c r="N114" i="1" s="1"/>
  <c r="E92" i="1"/>
  <c r="Q90" i="1"/>
  <c r="Q92" i="1" s="1"/>
  <c r="N118" i="1" l="1"/>
  <c r="N120" i="1"/>
  <c r="N124" i="1" s="1"/>
  <c r="O108" i="1" s="1"/>
  <c r="O114" i="1" s="1"/>
  <c r="F88" i="1"/>
  <c r="E104" i="1"/>
  <c r="O118" i="1" l="1"/>
  <c r="O120" i="1" s="1"/>
  <c r="O124" i="1" s="1"/>
  <c r="P108" i="1" s="1"/>
  <c r="P114" i="1" s="1"/>
  <c r="F92" i="1"/>
  <c r="F100" i="1"/>
  <c r="P118" i="1" l="1"/>
  <c r="Q118" i="1" s="1"/>
  <c r="Q120" i="1" s="1"/>
  <c r="Q124" i="1" s="1"/>
  <c r="F102" i="1"/>
  <c r="G96" i="1" s="1"/>
  <c r="G88" i="1"/>
  <c r="F104" i="1"/>
  <c r="G92" i="1" l="1"/>
  <c r="G100" i="1"/>
  <c r="G102" i="1" s="1"/>
  <c r="H96" i="1" s="1"/>
  <c r="P120" i="1"/>
  <c r="P124" i="1" s="1"/>
  <c r="H88" i="1" l="1"/>
  <c r="G104" i="1"/>
  <c r="H92" i="1" l="1"/>
  <c r="H100" i="1"/>
  <c r="H102" i="1" l="1"/>
  <c r="I96" i="1" s="1"/>
  <c r="I88" i="1"/>
  <c r="H104" i="1"/>
  <c r="I92" i="1" l="1"/>
  <c r="I100" i="1"/>
  <c r="I102" i="1"/>
  <c r="J96" i="1" s="1"/>
  <c r="J88" i="1" l="1"/>
  <c r="I104" i="1"/>
  <c r="J92" i="1" l="1"/>
  <c r="J100" i="1"/>
  <c r="J102" i="1" s="1"/>
  <c r="K96" i="1" s="1"/>
  <c r="J104" i="1" l="1"/>
  <c r="K88" i="1"/>
  <c r="K92" i="1" l="1"/>
  <c r="K100" i="1"/>
  <c r="K102" i="1" s="1"/>
  <c r="L96" i="1" s="1"/>
  <c r="K104" i="1" l="1"/>
  <c r="L88" i="1"/>
  <c r="L92" i="1" l="1"/>
  <c r="L100" i="1"/>
  <c r="L102" i="1" s="1"/>
  <c r="M96" i="1" s="1"/>
  <c r="M88" i="1" l="1"/>
  <c r="L104" i="1"/>
  <c r="M92" i="1" l="1"/>
  <c r="M100" i="1"/>
  <c r="M102" i="1" s="1"/>
  <c r="N96" i="1" s="1"/>
  <c r="M104" i="1" l="1"/>
  <c r="N88" i="1"/>
  <c r="N92" i="1" l="1"/>
  <c r="N100" i="1"/>
  <c r="N102" i="1" s="1"/>
  <c r="O96" i="1" s="1"/>
  <c r="O88" i="1" l="1"/>
  <c r="N104" i="1"/>
  <c r="O92" i="1" l="1"/>
  <c r="O100" i="1"/>
  <c r="O102" i="1" s="1"/>
  <c r="P96" i="1" s="1"/>
  <c r="O104" i="1" l="1"/>
  <c r="P88" i="1"/>
  <c r="P92" i="1" l="1"/>
  <c r="P100" i="1"/>
  <c r="Q100" i="1" l="1"/>
  <c r="Q102" i="1" s="1"/>
  <c r="Q104" i="1" s="1"/>
  <c r="P102" i="1"/>
  <c r="P104" i="1" s="1"/>
</calcChain>
</file>

<file path=xl/sharedStrings.xml><?xml version="1.0" encoding="utf-8"?>
<sst xmlns="http://schemas.openxmlformats.org/spreadsheetml/2006/main" count="182" uniqueCount="96">
  <si>
    <t xml:space="preserve">Power Cost Adjustment </t>
  </si>
  <si>
    <t>April 2020 thru March 2021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</si>
  <si>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</si>
  <si>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</si>
  <si>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</si>
  <si>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</si>
  <si>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</si>
  <si>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</si>
  <si>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</si>
  <si>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</si>
  <si>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</si>
  <si>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</si>
  <si>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</si>
  <si>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</si>
  <si>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</si>
  <si>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PCA Forecasted Revenues</t>
  </si>
  <si>
    <t>Prior</t>
  </si>
  <si>
    <t>New (Effective 6/1/20)</t>
  </si>
  <si>
    <t>Actual Idaho Jurisdictional Billing Month Sales</t>
  </si>
  <si>
    <t>Mwh</t>
  </si>
  <si>
    <t>% of Prior Period Billings at Old Rate</t>
  </si>
  <si>
    <t>% of Current Period Billings at New Rate</t>
  </si>
  <si>
    <t>Forecasted Billing Month Revenues</t>
  </si>
  <si>
    <t>$</t>
  </si>
  <si>
    <t>Sales Based Adjustment</t>
  </si>
  <si>
    <t>New (Effective 6/1/15)</t>
  </si>
  <si>
    <t>Normalized Idaho Jurisdictional  Billing Month Sales</t>
  </si>
  <si>
    <t xml:space="preserve">Sales Change </t>
  </si>
  <si>
    <t xml:space="preserve">Sales Adjustment Prior To Sharing </t>
  </si>
  <si>
    <t>Sharing Percentage</t>
  </si>
  <si>
    <t>Actual Non-QF</t>
  </si>
  <si>
    <t>Fuel Expense-Coal</t>
  </si>
  <si>
    <t>Fuel Expense-Gas</t>
  </si>
  <si>
    <t>Non-Firm Purchases</t>
  </si>
  <si>
    <t>Third Party Transmission</t>
  </si>
  <si>
    <t>Surplus Sales</t>
  </si>
  <si>
    <t>Water for Power (Leases)</t>
  </si>
  <si>
    <t>Total Actual Non-QF</t>
  </si>
  <si>
    <t>Idaho Allocation</t>
  </si>
  <si>
    <t>Net Idaho Jurisdictional Actual Non-QF</t>
  </si>
  <si>
    <t>Base Non-QF</t>
  </si>
  <si>
    <t>Net 95% Items</t>
  </si>
  <si>
    <t>Net Idaho Jurisdiction 95% Items</t>
  </si>
  <si>
    <t>Idaho Jurisdiction Change From Base</t>
  </si>
  <si>
    <t>Net Power Supply Costs Deferral</t>
  </si>
  <si>
    <t>Emission Allowance and REC Sales</t>
  </si>
  <si>
    <t>Emission Allowance Sales Credit</t>
  </si>
  <si>
    <t>Renewable Energy Credit Sales</t>
  </si>
  <si>
    <t>Total Emission Allowances and REC Sales</t>
  </si>
  <si>
    <t>Net Emission Allowances and REC Sales</t>
  </si>
  <si>
    <t>Idaho Allocated EIM Participation Costs</t>
  </si>
  <si>
    <t>Return on EIM Capital Investment</t>
  </si>
  <si>
    <t>Operating Expenses</t>
  </si>
  <si>
    <t>Total</t>
  </si>
  <si>
    <t>EIM Participation Costs</t>
  </si>
  <si>
    <t>Demand Response Incentive Payments</t>
  </si>
  <si>
    <t xml:space="preserve">Actual </t>
  </si>
  <si>
    <t>Base</t>
  </si>
  <si>
    <t>Change From Base</t>
  </si>
  <si>
    <t xml:space="preserve">Demand Response Incentive Payment Deferral </t>
  </si>
  <si>
    <t>Actual QF</t>
  </si>
  <si>
    <t>Actual QF (Includes Net Metering, Raft River 100% &amp; Liquidated Damages)</t>
  </si>
  <si>
    <t>Idaho Jurisdictional Actual QF</t>
  </si>
  <si>
    <t>Base QF</t>
  </si>
  <si>
    <t>Idaho Jurisdictional Base</t>
  </si>
  <si>
    <t>QF Deferral</t>
  </si>
  <si>
    <t>Total Deferral</t>
  </si>
  <si>
    <t>True-Up Summary:</t>
  </si>
  <si>
    <t>Principal Balances</t>
  </si>
  <si>
    <t>Beginning True-Up Balance</t>
  </si>
  <si>
    <t xml:space="preserve"> </t>
  </si>
  <si>
    <t>Amount Deferred</t>
  </si>
  <si>
    <t>Ending Balance</t>
  </si>
  <si>
    <t>Interest Balances</t>
  </si>
  <si>
    <t>Accrual thru Prior Month</t>
  </si>
  <si>
    <t>Monthly Interest Rate (Annual 2% for 2020, 1% for 2021)</t>
  </si>
  <si>
    <t>Monthly Interest Inc/(Exp)</t>
  </si>
  <si>
    <t>Interest Accrued to date</t>
  </si>
  <si>
    <t>Ending True-Up Balance</t>
  </si>
  <si>
    <t>True-Up of the True-Up Summary:</t>
  </si>
  <si>
    <t>Beginning Balance True-Up of True-Up</t>
  </si>
  <si>
    <t>Adjustments:</t>
  </si>
  <si>
    <t>Revenue Sharing</t>
  </si>
  <si>
    <t xml:space="preserve">DSM Rider Forecasted Surplus Funds Order No. </t>
  </si>
  <si>
    <t>2019-20 PCA  trnsfr per IPUC Order No. 34682</t>
  </si>
  <si>
    <t>True-Up of True-Up  Balance</t>
  </si>
  <si>
    <t xml:space="preserve">Monthly Interest </t>
  </si>
  <si>
    <t>True-Up of True-Up Including Interest</t>
  </si>
  <si>
    <t>Monthly Collection Applied To Balance</t>
  </si>
  <si>
    <t>Ending True-Up of the True-Up Balance</t>
  </si>
  <si>
    <t>Negative amounts indicate benefit to the customer.</t>
  </si>
  <si>
    <t>Idaho Billed Sales</t>
  </si>
  <si>
    <t>Oregon Billed Sales</t>
  </si>
  <si>
    <t xml:space="preserve">  Total</t>
  </si>
  <si>
    <t>Idaho % Billed Sales</t>
  </si>
  <si>
    <t>Oregon % Billed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</si>
</sst>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%"/>
    <numFmt numFmtId="167" formatCode="#,##0.000_);[Red]\(#,##0.000\)"/>
    <numFmt numFmtId="168" formatCode="_(&quot;$&quot;* #,##0.000_);_(&quot;$&quot;* \(#,##0.000\);_(&quot;$&quot;* &quot;-&quot;???_);_(@_)"/>
    <numFmt numFmtId="169" formatCode="_(* #,##0_);_(* \(#,##0\);_(* &quot;-&quot;??_);_(@_)"/>
    <numFmt numFmtId="170" formatCode="0.0%"/>
    <numFmt numFmtId="171" formatCode="0.0000%"/>
  </numFmts>
  <fonts count="11" x14ac:knownFonts="1"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DF6F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40" fontId="4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164" fontId="2" fillId="0" borderId="0" xfId="3" quotePrefix="1" applyFont="1" applyAlignment="1">
      <alignment horizontal="left"/>
    </xf>
    <xf numFmtId="0" fontId="3" fillId="0" borderId="0" xfId="0" applyFont="1"/>
    <xf numFmtId="164" fontId="3" fillId="0" borderId="0" xfId="3" applyFont="1"/>
    <xf numFmtId="38" fontId="3" fillId="0" borderId="0" xfId="4" applyNumberFormat="1" applyFont="1"/>
    <xf numFmtId="40" fontId="3" fillId="0" borderId="0" xfId="4" applyFont="1"/>
    <xf numFmtId="38" fontId="3" fillId="0" borderId="0" xfId="4" applyNumberFormat="1" applyFont="1" applyFill="1"/>
    <xf numFmtId="40" fontId="3" fillId="0" borderId="0" xfId="4" applyFont="1" applyFill="1"/>
    <xf numFmtId="43" fontId="5" fillId="0" borderId="0" xfId="3" applyNumberFormat="1" applyFont="1"/>
    <xf numFmtId="0" fontId="3" fillId="0" borderId="0" xfId="5" applyFont="1"/>
    <xf numFmtId="43" fontId="3" fillId="0" borderId="0" xfId="3" applyNumberFormat="1" applyFont="1"/>
    <xf numFmtId="164" fontId="2" fillId="0" borderId="0" xfId="3" quotePrefix="1" applyFont="1"/>
    <xf numFmtId="164" fontId="3" fillId="0" borderId="0" xfId="3" applyFont="1" applyAlignment="1">
      <alignment horizontal="center" wrapText="1"/>
    </xf>
    <xf numFmtId="38" fontId="3" fillId="0" borderId="0" xfId="4" quotePrefix="1" applyNumberFormat="1" applyFont="1" applyBorder="1" applyAlignment="1">
      <alignment horizontal="center" wrapText="1"/>
    </xf>
    <xf numFmtId="38" fontId="3" fillId="0" borderId="1" xfId="4" applyNumberFormat="1" applyFont="1" applyBorder="1" applyAlignment="1">
      <alignment horizontal="center" wrapText="1"/>
    </xf>
    <xf numFmtId="40" fontId="3" fillId="0" borderId="1" xfId="4" applyFont="1" applyBorder="1" applyAlignment="1">
      <alignment horizontal="center" wrapText="1"/>
    </xf>
    <xf numFmtId="38" fontId="3" fillId="0" borderId="1" xfId="4" applyNumberFormat="1" applyFont="1" applyFill="1" applyBorder="1" applyAlignment="1">
      <alignment horizontal="center" wrapText="1"/>
    </xf>
    <xf numFmtId="40" fontId="3" fillId="0" borderId="1" xfId="4" applyFont="1" applyFill="1" applyBorder="1" applyAlignment="1">
      <alignment horizontal="center" wrapText="1"/>
    </xf>
    <xf numFmtId="164" fontId="2" fillId="0" borderId="0" xfId="3" applyFont="1"/>
    <xf numFmtId="164" fontId="7" fillId="0" borderId="2" xfId="3" applyFont="1" applyBorder="1" applyAlignment="1">
      <alignment horizontal="center" wrapText="1"/>
    </xf>
    <xf numFmtId="38" fontId="7" fillId="0" borderId="1" xfId="4" quotePrefix="1" applyNumberFormat="1" applyFont="1" applyBorder="1" applyAlignment="1">
      <alignment horizontal="center" wrapText="1"/>
    </xf>
    <xf numFmtId="40" fontId="3" fillId="0" borderId="0" xfId="4" applyFont="1" applyBorder="1" applyProtection="1"/>
    <xf numFmtId="40" fontId="3" fillId="0" borderId="0" xfId="4" applyFont="1" applyFill="1" applyBorder="1" applyProtection="1"/>
    <xf numFmtId="164" fontId="3" fillId="0" borderId="0" xfId="3" applyFont="1" applyAlignment="1">
      <alignment horizontal="left"/>
    </xf>
    <xf numFmtId="164" fontId="3" fillId="0" borderId="0" xfId="3" quotePrefix="1" applyFont="1" applyAlignment="1">
      <alignment horizontal="left"/>
    </xf>
    <xf numFmtId="41" fontId="3" fillId="0" borderId="0" xfId="4" applyNumberFormat="1" applyFont="1" applyFill="1" applyBorder="1" applyProtection="1"/>
    <xf numFmtId="165" fontId="3" fillId="0" borderId="0" xfId="4" applyNumberFormat="1" applyFont="1"/>
    <xf numFmtId="167" fontId="3" fillId="0" borderId="0" xfId="4" applyNumberFormat="1" applyFont="1" applyFill="1" applyBorder="1" applyProtection="1"/>
    <xf numFmtId="165" fontId="3" fillId="0" borderId="0" xfId="4" applyNumberFormat="1" applyFont="1" applyFill="1"/>
    <xf numFmtId="43" fontId="3" fillId="0" borderId="0" xfId="4" applyNumberFormat="1" applyFont="1" applyFill="1"/>
    <xf numFmtId="166" fontId="3" fillId="0" borderId="0" xfId="4" applyNumberFormat="1" applyFont="1" applyFill="1" applyBorder="1" applyProtection="1"/>
    <xf numFmtId="164" fontId="2" fillId="2" borderId="0" xfId="3" quotePrefix="1" applyFont="1" applyFill="1" applyAlignment="1">
      <alignment horizontal="left"/>
    </xf>
    <xf numFmtId="168" fontId="3" fillId="2" borderId="0" xfId="4" applyNumberFormat="1" applyFont="1" applyFill="1"/>
    <xf numFmtId="164" fontId="3" fillId="2" borderId="0" xfId="3" applyFont="1" applyFill="1" applyAlignment="1">
      <alignment horizontal="left"/>
    </xf>
    <xf numFmtId="40" fontId="3" fillId="2" borderId="3" xfId="1" applyNumberFormat="1" applyFont="1" applyFill="1" applyBorder="1" applyProtection="1"/>
    <xf numFmtId="40" fontId="8" fillId="2" borderId="3" xfId="1" applyNumberFormat="1" applyFont="1" applyFill="1" applyBorder="1" applyProtection="1"/>
    <xf numFmtId="40" fontId="3" fillId="2" borderId="3" xfId="4" applyFont="1" applyFill="1" applyBorder="1" applyProtection="1"/>
    <xf numFmtId="44" fontId="3" fillId="0" borderId="0" xfId="3" applyNumberFormat="1" applyFont="1" applyAlignment="1">
      <alignment horizontal="left"/>
    </xf>
    <xf numFmtId="43" fontId="3" fillId="0" borderId="0" xfId="4" applyNumberFormat="1" applyFont="1" applyFill="1" applyBorder="1" applyProtection="1"/>
    <xf numFmtId="43" fontId="8" fillId="0" borderId="0" xfId="4" applyNumberFormat="1" applyFont="1" applyFill="1" applyBorder="1" applyProtection="1"/>
    <xf numFmtId="169" fontId="3" fillId="0" borderId="0" xfId="4" applyNumberFormat="1" applyFont="1" applyFill="1" applyBorder="1" applyProtection="1"/>
    <xf numFmtId="38" fontId="3" fillId="0" borderId="4" xfId="4" applyNumberFormat="1" applyFont="1" applyFill="1" applyBorder="1" applyProtection="1"/>
    <xf numFmtId="40" fontId="3" fillId="0" borderId="4" xfId="4" applyFont="1" applyFill="1" applyBorder="1" applyProtection="1"/>
    <xf numFmtId="43" fontId="8" fillId="0" borderId="4" xfId="4" applyNumberFormat="1" applyFont="1" applyFill="1" applyBorder="1" applyProtection="1"/>
    <xf numFmtId="43" fontId="3" fillId="0" borderId="4" xfId="4" applyNumberFormat="1" applyFont="1" applyFill="1" applyBorder="1" applyProtection="1"/>
    <xf numFmtId="9" fontId="3" fillId="0" borderId="0" xfId="2" applyFont="1" applyAlignment="1">
      <alignment horizontal="left"/>
    </xf>
    <xf numFmtId="170" fontId="3" fillId="0" borderId="0" xfId="2" applyNumberFormat="1" applyFont="1" applyBorder="1" applyProtection="1"/>
    <xf numFmtId="9" fontId="3" fillId="0" borderId="0" xfId="2" applyFont="1" applyFill="1"/>
    <xf numFmtId="43" fontId="3" fillId="0" borderId="0" xfId="2" applyNumberFormat="1" applyFont="1" applyFill="1"/>
    <xf numFmtId="164" fontId="3" fillId="2" borderId="0" xfId="3" applyFont="1" applyFill="1"/>
    <xf numFmtId="43" fontId="3" fillId="0" borderId="0" xfId="1" applyFont="1" applyBorder="1" applyProtection="1"/>
    <xf numFmtId="40" fontId="8" fillId="0" borderId="0" xfId="1" applyNumberFormat="1" applyFont="1" applyBorder="1" applyProtection="1"/>
    <xf numFmtId="40" fontId="8" fillId="0" borderId="0" xfId="4" applyFont="1" applyFill="1" applyBorder="1" applyProtection="1"/>
    <xf numFmtId="39" fontId="3" fillId="0" borderId="0" xfId="4" applyNumberFormat="1" applyFont="1"/>
    <xf numFmtId="39" fontId="3" fillId="0" borderId="0" xfId="4" applyNumberFormat="1" applyFont="1" applyAlignment="1">
      <alignment horizontal="left"/>
    </xf>
    <xf numFmtId="43" fontId="3" fillId="0" borderId="4" xfId="1" applyFont="1" applyBorder="1" applyProtection="1"/>
    <xf numFmtId="39" fontId="3" fillId="0" borderId="0" xfId="4" applyNumberFormat="1" applyFont="1" applyFill="1"/>
    <xf numFmtId="170" fontId="3" fillId="0" borderId="2" xfId="4" applyNumberFormat="1" applyFont="1" applyBorder="1" applyProtection="1"/>
    <xf numFmtId="40" fontId="3" fillId="0" borderId="2" xfId="4" applyFont="1" applyFill="1" applyBorder="1" applyProtection="1"/>
    <xf numFmtId="39" fontId="3" fillId="0" borderId="0" xfId="3" applyNumberFormat="1" applyFont="1" applyAlignment="1">
      <alignment horizontal="left"/>
    </xf>
    <xf numFmtId="43" fontId="3" fillId="0" borderId="0" xfId="4" applyNumberFormat="1" applyFont="1" applyBorder="1" applyProtection="1"/>
    <xf numFmtId="39" fontId="3" fillId="0" borderId="0" xfId="3" applyNumberFormat="1" applyFont="1"/>
    <xf numFmtId="170" fontId="3" fillId="0" borderId="0" xfId="2" applyNumberFormat="1" applyFont="1" applyFill="1" applyAlignment="1">
      <alignment horizontal="left"/>
    </xf>
    <xf numFmtId="170" fontId="3" fillId="0" borderId="2" xfId="2" applyNumberFormat="1" applyFont="1" applyFill="1" applyBorder="1" applyProtection="1"/>
    <xf numFmtId="43" fontId="3" fillId="0" borderId="2" xfId="4" applyNumberFormat="1" applyFont="1" applyBorder="1" applyProtection="1"/>
    <xf numFmtId="170" fontId="3" fillId="0" borderId="0" xfId="2" applyNumberFormat="1" applyFont="1" applyFill="1" applyBorder="1" applyProtection="1"/>
    <xf numFmtId="39" fontId="3" fillId="3" borderId="0" xfId="3" applyNumberFormat="1" applyFont="1" applyFill="1" applyAlignment="1">
      <alignment horizontal="left"/>
    </xf>
    <xf numFmtId="43" fontId="8" fillId="0" borderId="4" xfId="1" applyFont="1" applyBorder="1" applyProtection="1"/>
    <xf numFmtId="170" fontId="3" fillId="0" borderId="0" xfId="2" applyNumberFormat="1" applyFont="1" applyFill="1"/>
    <xf numFmtId="39" fontId="2" fillId="2" borderId="0" xfId="3" applyNumberFormat="1" applyFont="1" applyFill="1" applyAlignment="1">
      <alignment horizontal="left"/>
    </xf>
    <xf numFmtId="39" fontId="3" fillId="2" borderId="0" xfId="3" applyNumberFormat="1" applyFont="1" applyFill="1" applyAlignment="1">
      <alignment horizontal="left"/>
    </xf>
    <xf numFmtId="39" fontId="2" fillId="0" borderId="0" xfId="3" applyNumberFormat="1" applyFont="1" applyAlignment="1">
      <alignment horizontal="left"/>
    </xf>
    <xf numFmtId="40" fontId="3" fillId="0" borderId="0" xfId="1" applyNumberFormat="1" applyFont="1" applyFill="1" applyBorder="1" applyProtection="1"/>
    <xf numFmtId="40" fontId="9" fillId="0" borderId="0" xfId="4" applyFont="1" applyBorder="1" applyProtection="1"/>
    <xf numFmtId="40" fontId="8" fillId="0" borderId="2" xfId="4" applyFont="1" applyBorder="1" applyProtection="1"/>
    <xf numFmtId="40" fontId="3" fillId="0" borderId="2" xfId="4" applyFont="1" applyBorder="1" applyProtection="1"/>
    <xf numFmtId="40" fontId="8" fillId="0" borderId="2" xfId="4" applyFont="1" applyFill="1" applyBorder="1" applyProtection="1"/>
    <xf numFmtId="40" fontId="8" fillId="0" borderId="0" xfId="1" applyNumberFormat="1" applyFont="1" applyFill="1" applyBorder="1" applyProtection="1"/>
    <xf numFmtId="170" fontId="3" fillId="0" borderId="0" xfId="4" applyNumberFormat="1" applyFont="1" applyBorder="1" applyProtection="1"/>
    <xf numFmtId="40" fontId="2" fillId="0" borderId="0" xfId="1" applyNumberFormat="1" applyFont="1" applyFill="1" applyBorder="1" applyProtection="1"/>
    <xf numFmtId="40" fontId="2" fillId="0" borderId="0" xfId="4" applyFont="1" applyFill="1" applyBorder="1" applyProtection="1"/>
    <xf numFmtId="39" fontId="2" fillId="0" borderId="0" xfId="3" applyNumberFormat="1" applyFont="1"/>
    <xf numFmtId="0" fontId="2" fillId="0" borderId="0" xfId="5" applyFont="1"/>
    <xf numFmtId="0" fontId="2" fillId="0" borderId="0" xfId="0" applyFont="1"/>
    <xf numFmtId="39" fontId="0" fillId="0" borderId="0" xfId="3" applyNumberFormat="1" applyFont="1" applyAlignment="1">
      <alignment horizontal="left" indent="1"/>
    </xf>
    <xf numFmtId="39" fontId="0" fillId="0" borderId="0" xfId="3" applyNumberFormat="1" applyFont="1" applyAlignment="1">
      <alignment horizontal="left"/>
    </xf>
    <xf numFmtId="40" fontId="3" fillId="0" borderId="2" xfId="1" applyNumberFormat="1" applyFont="1" applyFill="1" applyBorder="1" applyProtection="1"/>
    <xf numFmtId="167" fontId="3" fillId="0" borderId="0" xfId="1" applyNumberFormat="1" applyFont="1" applyFill="1" applyBorder="1" applyProtection="1"/>
    <xf numFmtId="40" fontId="3" fillId="0" borderId="0" xfId="1" applyNumberFormat="1" applyFont="1" applyBorder="1" applyProtection="1"/>
    <xf numFmtId="164" fontId="2" fillId="0" borderId="0" xfId="3" applyFont="1" applyAlignment="1">
      <alignment horizontal="left"/>
    </xf>
    <xf numFmtId="40" fontId="3" fillId="0" borderId="4" xfId="1" applyNumberFormat="1" applyFont="1" applyBorder="1" applyProtection="1"/>
    <xf numFmtId="164" fontId="2" fillId="2" borderId="0" xfId="3" applyFont="1" applyFill="1" applyAlignment="1">
      <alignment horizontal="left"/>
    </xf>
    <xf numFmtId="43" fontId="3" fillId="0" borderId="2" xfId="4" applyNumberFormat="1" applyFont="1" applyFill="1" applyBorder="1" applyProtection="1"/>
    <xf numFmtId="43" fontId="3" fillId="0" borderId="0" xfId="1" applyFont="1" applyFill="1"/>
    <xf numFmtId="164" fontId="10" fillId="0" borderId="0" xfId="3" quotePrefix="1" applyFont="1" applyAlignment="1">
      <alignment horizontal="left"/>
    </xf>
    <xf numFmtId="164" fontId="3" fillId="0" borderId="1" xfId="3" applyFont="1" applyBorder="1" applyAlignment="1">
      <alignment horizontal="left"/>
    </xf>
    <xf numFmtId="39" fontId="3" fillId="0" borderId="0" xfId="3" quotePrefix="1" applyNumberFormat="1" applyFont="1" applyAlignment="1">
      <alignment horizontal="left"/>
    </xf>
    <xf numFmtId="40" fontId="3" fillId="0" borderId="5" xfId="4" applyFont="1" applyBorder="1" applyProtection="1"/>
    <xf numFmtId="40" fontId="3" fillId="0" borderId="5" xfId="4" applyFont="1" applyFill="1" applyBorder="1" applyProtection="1"/>
    <xf numFmtId="39" fontId="3" fillId="4" borderId="0" xfId="3" applyNumberFormat="1" applyFont="1" applyFill="1" applyAlignment="1">
      <alignment horizontal="left"/>
    </xf>
    <xf numFmtId="40" fontId="3" fillId="4" borderId="0" xfId="4" applyFont="1" applyFill="1" applyBorder="1" applyProtection="1"/>
    <xf numFmtId="40" fontId="8" fillId="4" borderId="0" xfId="4" applyFont="1" applyFill="1" applyBorder="1" applyProtection="1"/>
    <xf numFmtId="39" fontId="3" fillId="4" borderId="0" xfId="3" applyNumberFormat="1" applyFont="1" applyFill="1"/>
    <xf numFmtId="43" fontId="3" fillId="4" borderId="0" xfId="3" applyNumberFormat="1" applyFont="1" applyFill="1"/>
    <xf numFmtId="164" fontId="3" fillId="4" borderId="0" xfId="3" applyFont="1" applyFill="1"/>
    <xf numFmtId="0" fontId="3" fillId="4" borderId="0" xfId="5" applyFont="1" applyFill="1"/>
    <xf numFmtId="0" fontId="3" fillId="4" borderId="0" xfId="0" applyFont="1" applyFill="1"/>
    <xf numFmtId="39" fontId="3" fillId="0" borderId="1" xfId="3" applyNumberFormat="1" applyFont="1" applyBorder="1" applyAlignment="1">
      <alignment horizontal="left"/>
    </xf>
    <xf numFmtId="10" fontId="3" fillId="0" borderId="0" xfId="2" quotePrefix="1" applyNumberFormat="1" applyFont="1" applyAlignment="1">
      <alignment horizontal="left"/>
    </xf>
    <xf numFmtId="10" fontId="3" fillId="0" borderId="0" xfId="2" applyNumberFormat="1" applyFont="1" applyAlignment="1">
      <alignment horizontal="left"/>
    </xf>
    <xf numFmtId="171" fontId="3" fillId="0" borderId="0" xfId="2" applyNumberFormat="1" applyFont="1" applyBorder="1" applyProtection="1"/>
    <xf numFmtId="10" fontId="3" fillId="0" borderId="0" xfId="2" applyNumberFormat="1" applyFont="1" applyFill="1"/>
    <xf numFmtId="40" fontId="8" fillId="0" borderId="5" xfId="4" applyFont="1" applyBorder="1" applyProtection="1"/>
    <xf numFmtId="40" fontId="3" fillId="4" borderId="0" xfId="1" applyNumberFormat="1" applyFont="1" applyFill="1" applyBorder="1" applyProtection="1"/>
    <xf numFmtId="40" fontId="8" fillId="0" borderId="0" xfId="4" applyFont="1" applyBorder="1" applyProtection="1"/>
    <xf numFmtId="39" fontId="2" fillId="4" borderId="0" xfId="3" applyNumberFormat="1" applyFont="1" applyFill="1" applyAlignment="1">
      <alignment horizontal="left"/>
    </xf>
    <xf numFmtId="40" fontId="3" fillId="4" borderId="6" xfId="4" applyFont="1" applyFill="1" applyBorder="1" applyProtection="1"/>
    <xf numFmtId="40" fontId="8" fillId="4" borderId="6" xfId="4" applyFont="1" applyFill="1" applyBorder="1" applyProtection="1"/>
    <xf numFmtId="40" fontId="3" fillId="4" borderId="6" xfId="1" applyNumberFormat="1" applyFont="1" applyFill="1" applyBorder="1" applyProtection="1"/>
    <xf numFmtId="43" fontId="3" fillId="4" borderId="0" xfId="1" applyFont="1" applyFill="1"/>
    <xf numFmtId="43" fontId="8" fillId="0" borderId="0" xfId="4" applyNumberFormat="1" applyFont="1" applyFill="1"/>
    <xf numFmtId="40" fontId="3" fillId="0" borderId="0" xfId="4" applyFont="1" applyFill="1" applyBorder="1"/>
    <xf numFmtId="43" fontId="5" fillId="0" borderId="0" xfId="4" applyNumberFormat="1" applyFont="1" applyProtection="1"/>
    <xf numFmtId="43" fontId="5" fillId="0" borderId="5" xfId="4" applyNumberFormat="1" applyFont="1" applyBorder="1" applyProtection="1">
      <protection locked="0"/>
    </xf>
    <xf numFmtId="43" fontId="3" fillId="0" borderId="5" xfId="4" applyNumberFormat="1" applyFont="1" applyFill="1" applyBorder="1"/>
    <xf numFmtId="43" fontId="3" fillId="4" borderId="0" xfId="1" applyFont="1" applyFill="1" applyBorder="1" applyProtection="1"/>
    <xf numFmtId="43" fontId="8" fillId="4" borderId="0" xfId="1" applyFont="1" applyFill="1"/>
    <xf numFmtId="43" fontId="3" fillId="4" borderId="0" xfId="4" applyNumberFormat="1" applyFont="1" applyFill="1"/>
    <xf numFmtId="43" fontId="3" fillId="0" borderId="0" xfId="2" quotePrefix="1" applyNumberFormat="1" applyFont="1" applyFill="1" applyBorder="1" applyAlignment="1">
      <alignment horizontal="left"/>
    </xf>
    <xf numFmtId="9" fontId="3" fillId="0" borderId="0" xfId="2" applyFont="1" applyFill="1" applyBorder="1" applyProtection="1"/>
    <xf numFmtId="10" fontId="3" fillId="0" borderId="0" xfId="2" applyNumberFormat="1" applyFont="1" applyFill="1" applyBorder="1"/>
    <xf numFmtId="10" fontId="3" fillId="0" borderId="0" xfId="2" quotePrefix="1" applyNumberFormat="1" applyFont="1" applyFill="1" applyBorder="1" applyAlignment="1">
      <alignment horizontal="left"/>
    </xf>
    <xf numFmtId="10" fontId="3" fillId="0" borderId="0" xfId="2" applyNumberFormat="1" applyFont="1" applyFill="1" applyBorder="1" applyAlignment="1">
      <alignment horizontal="left"/>
    </xf>
    <xf numFmtId="43" fontId="3" fillId="0" borderId="5" xfId="1" applyFont="1" applyBorder="1" applyProtection="1"/>
    <xf numFmtId="43" fontId="8" fillId="0" borderId="5" xfId="1" applyFont="1" applyBorder="1" applyProtection="1"/>
    <xf numFmtId="43" fontId="3" fillId="0" borderId="5" xfId="4" applyNumberFormat="1" applyFont="1" applyFill="1" applyBorder="1" applyProtection="1"/>
    <xf numFmtId="43" fontId="3" fillId="0" borderId="0" xfId="3" applyNumberFormat="1" applyFont="1" applyAlignment="1">
      <alignment horizontal="left"/>
    </xf>
    <xf numFmtId="164" fontId="3" fillId="4" borderId="0" xfId="3" applyFont="1" applyFill="1" applyAlignment="1">
      <alignment horizontal="left"/>
    </xf>
    <xf numFmtId="43" fontId="3" fillId="4" borderId="0" xfId="4" applyNumberFormat="1" applyFont="1" applyFill="1" applyBorder="1"/>
    <xf numFmtId="43" fontId="8" fillId="4" borderId="0" xfId="4" applyNumberFormat="1" applyFont="1" applyFill="1" applyBorder="1"/>
    <xf numFmtId="43" fontId="3" fillId="0" borderId="0" xfId="4" applyNumberFormat="1" applyFont="1" applyFill="1" applyBorder="1"/>
    <xf numFmtId="43" fontId="8" fillId="0" borderId="0" xfId="4" applyNumberFormat="1" applyFont="1" applyFill="1" applyBorder="1"/>
    <xf numFmtId="43" fontId="8" fillId="0" borderId="5" xfId="4" applyNumberFormat="1" applyFont="1" applyFill="1" applyBorder="1"/>
    <xf numFmtId="43" fontId="3" fillId="0" borderId="0" xfId="3" quotePrefix="1" applyNumberFormat="1" applyFont="1" applyAlignment="1">
      <alignment horizontal="left"/>
    </xf>
    <xf numFmtId="43" fontId="3" fillId="0" borderId="0" xfId="4" applyNumberFormat="1" applyFont="1" applyBorder="1"/>
    <xf numFmtId="40" fontId="3" fillId="0" borderId="0" xfId="4" applyFont="1" applyBorder="1"/>
    <xf numFmtId="164" fontId="2" fillId="4" borderId="0" xfId="3" quotePrefix="1" applyFont="1" applyFill="1" applyAlignment="1">
      <alignment horizontal="left"/>
    </xf>
    <xf numFmtId="164" fontId="3" fillId="4" borderId="0" xfId="3" quotePrefix="1" applyFont="1" applyFill="1" applyAlignment="1">
      <alignment horizontal="left"/>
    </xf>
    <xf numFmtId="43" fontId="3" fillId="4" borderId="7" xfId="1" applyFont="1" applyFill="1" applyBorder="1" applyProtection="1"/>
    <xf numFmtId="43" fontId="8" fillId="4" borderId="7" xfId="1" applyFont="1" applyFill="1" applyBorder="1" applyProtection="1"/>
    <xf numFmtId="40" fontId="3" fillId="4" borderId="7" xfId="1" applyNumberFormat="1" applyFont="1" applyFill="1" applyBorder="1" applyProtection="1"/>
    <xf numFmtId="0" fontId="3" fillId="0" borderId="0" xfId="5" quotePrefix="1" applyFont="1" applyAlignment="1">
      <alignment horizontal="left"/>
    </xf>
    <xf numFmtId="40" fontId="3" fillId="0" borderId="0" xfId="4" applyFont="1" applyFill="1" applyBorder="1" applyAlignment="1" applyProtection="1">
      <alignment horizontal="center"/>
    </xf>
    <xf numFmtId="164" fontId="8" fillId="0" borderId="0" xfId="3" quotePrefix="1" applyFont="1" applyAlignment="1">
      <alignment horizontal="left"/>
    </xf>
    <xf numFmtId="167" fontId="3" fillId="0" borderId="0" xfId="4" applyNumberFormat="1" applyFont="1" applyBorder="1"/>
    <xf numFmtId="0" fontId="3" fillId="5" borderId="8" xfId="0" applyFont="1" applyFill="1" applyBorder="1"/>
    <xf numFmtId="0" fontId="3" fillId="5" borderId="9" xfId="0" applyFont="1" applyFill="1" applyBorder="1"/>
    <xf numFmtId="164" fontId="3" fillId="5" borderId="9" xfId="3" applyFont="1" applyFill="1" applyBorder="1"/>
    <xf numFmtId="44" fontId="3" fillId="5" borderId="9" xfId="0" applyNumberFormat="1" applyFont="1" applyFill="1" applyBorder="1"/>
    <xf numFmtId="0" fontId="3" fillId="5" borderId="10" xfId="0" applyFont="1" applyFill="1" applyBorder="1"/>
    <xf numFmtId="0" fontId="3" fillId="5" borderId="11" xfId="0" quotePrefix="1" applyFont="1" applyFill="1" applyBorder="1" applyAlignment="1">
      <alignment horizontal="left"/>
    </xf>
    <xf numFmtId="0" fontId="3" fillId="5" borderId="0" xfId="0" applyFont="1" applyFill="1"/>
    <xf numFmtId="164" fontId="3" fillId="5" borderId="0" xfId="3" applyFont="1" applyFill="1"/>
    <xf numFmtId="41" fontId="3" fillId="5" borderId="0" xfId="0" applyNumberFormat="1" applyFont="1" applyFill="1"/>
    <xf numFmtId="41" fontId="3" fillId="5" borderId="12" xfId="0" applyNumberFormat="1" applyFont="1" applyFill="1" applyBorder="1"/>
    <xf numFmtId="0" fontId="3" fillId="5" borderId="11" xfId="0" applyFont="1" applyFill="1" applyBorder="1"/>
    <xf numFmtId="41" fontId="3" fillId="5" borderId="6" xfId="0" applyNumberFormat="1" applyFont="1" applyFill="1" applyBorder="1"/>
    <xf numFmtId="41" fontId="3" fillId="5" borderId="13" xfId="0" applyNumberFormat="1" applyFont="1" applyFill="1" applyBorder="1"/>
    <xf numFmtId="170" fontId="3" fillId="5" borderId="0" xfId="0" applyNumberFormat="1" applyFont="1" applyFill="1" applyProtection="1">
      <protection locked="0"/>
    </xf>
    <xf numFmtId="166" fontId="3" fillId="5" borderId="12" xfId="0" applyNumberFormat="1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164" fontId="3" fillId="5" borderId="15" xfId="3" applyFont="1" applyFill="1" applyBorder="1"/>
    <xf numFmtId="0" fontId="3" fillId="5" borderId="16" xfId="0" applyFont="1" applyFill="1" applyBorder="1"/>
    <xf numFmtId="40" fontId="3" fillId="0" borderId="0" xfId="0" applyNumberFormat="1" applyFont="1"/>
    <xf numFmtId="166" fontId="3" fillId="0" borderId="0" xfId="4" applyNumberFormat="1" applyFont="1" applyFill="1" applyBorder="1" applyProtection="1">
      <protection locked="0"/>
    </xf>
    <xf numFmtId="43" fontId="3" fillId="0" borderId="0" xfId="4" applyNumberFormat="1" applyFont="1" applyProtection="1"/>
    <xf numFmtId="164" fontId="6" fillId="0" borderId="0" xfId="3" applyFont="1" applyAlignment="1">
      <alignment horizontal="center"/>
    </xf>
  </cellXfs>
  <cellStyles count="6">
    <cellStyle name="Comma" xfId="1" builtinId="3"/>
    <cellStyle name="Comma_Sheet1" xfId="4" xr:uid="{B5C4B96E-F39D-4FC7-8CA2-9FD526EC760B}"/>
    <cellStyle name="Normal" xfId="0" builtinId="0"/>
    <cellStyle name="Normal_1994 - 1995 Calculations" xfId="3" xr:uid="{9AF474B7-3F40-4ECD-A5ED-6D513F246F48}"/>
    <cellStyle name="Normal_Sheet1" xfId="5" xr:uid="{0CA8E32F-4B41-4935-9DFD-EBDA70027BA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/FIN/2007/Idaho%20Power/Tax%20Depr/2007%20Rate%20Case%20Estimate/2007%20Rate%20Case%20-%20Book%20to%20Tax%20Basis%20Additions%20-%20Estimate%20-%2012%20(Dec)%202007%20-%20Did%20no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en/AppData/Local/Microsoft/Windows/Temporary%20Internet%20Files/Low/Content.IE5/38TGET19/DOCUME~1/ca11724/LOCALS~1/Temp/2004%20vs%202005%20Total%20Company%20FTE%20Comparison%20by%20Roll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vsdr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lmore\OpFin\Facilities\2014%20Facilities%20Update%20-%20PWorths-A%20Faciliti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is\home\Documents%20and%20Settings\zoo8980\Local%20Settings\Temporary%20Internet%20Files\OLK276\Total%20Cost%20of%20Ownership%20Workbo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2010%20Test%20Year/IPC-E-08-10%20Exhibits%20(Schwendiman)/datas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venue%20Calculations\Idaho\Compliance%20Filings\2013\RevCalc%20-%20Idaho%20-%20PCA%20Effective%20June%201,%202013%20Full%20R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en/AppData/Local/Microsoft/Windows/Temporary%20Internet%20Files/Low/Content.IE5/38TGET19/PS/SPRBudge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MP%20Fin%20and%20Oper%20Meeting%20for%20August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s6447/My%20Documents/files/2008/2008%20Test%20Year/models/j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lmore\OpFin\2006%20True%20Up\Annual%20Charges-RRE%20Reviewed\2007-01%20PAC%20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is\home\TEMP\K-EVAL~1\CT6_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en/AppData/Local/Microsoft/Windows/Temporary%20Internet%20Files/Low/Content.IE5/38TGET19/Documents%20and%20Settings/bm12605/Local%20Settings/Temporary%20Internet%20Files/OLKA/2004%20IT%20Scoreca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:%20Users%20mjw2955%20AppData%20Local%20Microsoft%20Windows%20Temporary%20Internet%20Files%20Content.Outlook%20J1ZI0FIG%20OMS%20EBC%202015%20(2).doc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en/AppData/Local/Microsoft/Windows/Temporary%20Internet%20Files/Low/Content.IE5/38TGET19/April%20Outlook%20Pk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C Change from Oct 07-Page 1"/>
      <sheetName val="Depr Change from Oct 07-Page 2"/>
      <sheetName val="2007 ADDITIONS-Page 3"/>
      <sheetName val="ADJUSTMENTS"/>
      <sheetName val="Estimated Adj-Functionalized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MPANY - 04 A vs 05 B_HC"/>
      <sheetName val="12-31-04 Actuals HC_ FTE PIVOT"/>
      <sheetName val="04 Actuals HC_FTE"/>
      <sheetName val="2004 Actuals Summary"/>
      <sheetName val="2005 Budget FTE PIVOT"/>
      <sheetName val="05 Budget FTE"/>
      <sheetName val="Baseline - updated"/>
      <sheetName val="New Organ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D000</v>
          </cell>
          <cell r="B3" t="str">
            <v xml:space="preserve">Corporate </v>
          </cell>
          <cell r="C3" t="str">
            <v>Corporate Common</v>
          </cell>
        </row>
        <row r="4">
          <cell r="A4" t="str">
            <v>D010</v>
          </cell>
          <cell r="B4" t="str">
            <v>CEO</v>
          </cell>
          <cell r="C4" t="str">
            <v xml:space="preserve">CEO </v>
          </cell>
        </row>
        <row r="5">
          <cell r="A5" t="str">
            <v>D015</v>
          </cell>
          <cell r="B5" t="str">
            <v>Finance</v>
          </cell>
          <cell r="C5" t="str">
            <v>Chief Financial Officer</v>
          </cell>
        </row>
        <row r="6">
          <cell r="A6" t="str">
            <v>D020</v>
          </cell>
          <cell r="B6" t="str">
            <v>Service Delivery &amp; Ops</v>
          </cell>
          <cell r="C6" t="str">
            <v>VP, SD&amp;O</v>
          </cell>
        </row>
        <row r="7">
          <cell r="A7" t="str">
            <v>D030</v>
          </cell>
          <cell r="B7" t="str">
            <v>Public Policy &amp; External Affairs</v>
          </cell>
          <cell r="C7" t="str">
            <v>VP Strategy Policy &amp; External Affairs</v>
          </cell>
        </row>
        <row r="8">
          <cell r="A8" t="str">
            <v>D035</v>
          </cell>
          <cell r="B8" t="str">
            <v>Public Policy &amp; External Affairs</v>
          </cell>
          <cell r="C8" t="str">
            <v>VP SPPC, External Affairs - Simmons M</v>
          </cell>
        </row>
        <row r="9">
          <cell r="A9" t="str">
            <v>D045</v>
          </cell>
          <cell r="B9" t="str">
            <v>Public Policy &amp; External Affairs</v>
          </cell>
          <cell r="C9" t="str">
            <v>VP NPC, External Affairs - ?</v>
          </cell>
        </row>
        <row r="10">
          <cell r="A10" t="str">
            <v>D050</v>
          </cell>
          <cell r="B10" t="str">
            <v>Internal Audit</v>
          </cell>
          <cell r="C10" t="str">
            <v>Internal Audit - Urbantke</v>
          </cell>
        </row>
        <row r="11">
          <cell r="A11" t="str">
            <v>D060</v>
          </cell>
          <cell r="B11" t="str">
            <v>Public Policy &amp; External Affairs</v>
          </cell>
          <cell r="C11" t="str">
            <v>Government Affairs</v>
          </cell>
        </row>
        <row r="12">
          <cell r="A12" t="str">
            <v>D070</v>
          </cell>
          <cell r="B12" t="str">
            <v>Finance</v>
          </cell>
          <cell r="C12" t="str">
            <v>Corporate Planning</v>
          </cell>
        </row>
        <row r="13">
          <cell r="A13" t="str">
            <v>D075</v>
          </cell>
          <cell r="B13" t="str">
            <v>Finance</v>
          </cell>
          <cell r="C13" t="str">
            <v>Financial Planning &amp; Analysis - Ashford</v>
          </cell>
        </row>
        <row r="14">
          <cell r="A14" t="str">
            <v>D100</v>
          </cell>
          <cell r="B14" t="str">
            <v>Generation &amp; Energy Supply</v>
          </cell>
          <cell r="C14" t="str">
            <v>Generation - Sandoval</v>
          </cell>
        </row>
        <row r="15">
          <cell r="A15" t="str">
            <v>D101</v>
          </cell>
          <cell r="B15" t="str">
            <v>Generation &amp; Energy Supply</v>
          </cell>
          <cell r="C15" t="str">
            <v>Sr VP Energy Supply</v>
          </cell>
        </row>
        <row r="16">
          <cell r="A16" t="str">
            <v>D110</v>
          </cell>
          <cell r="B16" t="str">
            <v>Generation &amp; Energy Supply</v>
          </cell>
          <cell r="C16" t="str">
            <v>Generation - Sandoval</v>
          </cell>
        </row>
        <row r="17">
          <cell r="A17" t="str">
            <v>D115</v>
          </cell>
          <cell r="B17" t="str">
            <v>Finance</v>
          </cell>
          <cell r="C17" t="str">
            <v>Financial Planning &amp; Analysis - Ashford</v>
          </cell>
        </row>
        <row r="18">
          <cell r="A18" t="str">
            <v>D116</v>
          </cell>
          <cell r="B18" t="str">
            <v>Generation &amp; Energy Supply</v>
          </cell>
          <cell r="C18" t="str">
            <v>Generation - Sandoval</v>
          </cell>
        </row>
        <row r="19">
          <cell r="A19" t="str">
            <v>D120</v>
          </cell>
          <cell r="B19" t="str">
            <v>Generation &amp; Energy Supply</v>
          </cell>
          <cell r="C19" t="str">
            <v>Generation - Sandoval</v>
          </cell>
        </row>
        <row r="20">
          <cell r="A20" t="str">
            <v>D121</v>
          </cell>
          <cell r="B20" t="str">
            <v>Generation &amp; Energy Supply</v>
          </cell>
          <cell r="C20" t="str">
            <v>Generation - Sandoval</v>
          </cell>
        </row>
        <row r="21">
          <cell r="A21" t="str">
            <v>D125</v>
          </cell>
          <cell r="B21" t="str">
            <v>Generation &amp; Energy Supply</v>
          </cell>
          <cell r="C21" t="str">
            <v>Generation - Sandoval</v>
          </cell>
        </row>
        <row r="22">
          <cell r="A22" t="str">
            <v>D130</v>
          </cell>
          <cell r="B22" t="str">
            <v>Generation &amp; Energy Supply</v>
          </cell>
          <cell r="C22" t="str">
            <v>Generation - Sandoval</v>
          </cell>
        </row>
        <row r="23">
          <cell r="A23" t="str">
            <v>D131</v>
          </cell>
          <cell r="B23" t="str">
            <v>Generation &amp; Energy Supply</v>
          </cell>
          <cell r="C23" t="str">
            <v>Generation - Sandoval</v>
          </cell>
        </row>
        <row r="24">
          <cell r="A24" t="str">
            <v>D132</v>
          </cell>
          <cell r="B24" t="str">
            <v>Generation &amp; Energy Supply</v>
          </cell>
          <cell r="C24" t="str">
            <v>Generation - Sandoval</v>
          </cell>
        </row>
        <row r="25">
          <cell r="A25" t="str">
            <v>D140</v>
          </cell>
          <cell r="B25" t="str">
            <v>Generation &amp; Energy Supply</v>
          </cell>
          <cell r="C25" t="str">
            <v>Generation - Sandoval</v>
          </cell>
        </row>
        <row r="26">
          <cell r="A26" t="str">
            <v>D143</v>
          </cell>
          <cell r="B26" t="str">
            <v>Generation &amp; Energy Supply</v>
          </cell>
          <cell r="C26" t="str">
            <v>Generation - Sandoval</v>
          </cell>
        </row>
        <row r="27">
          <cell r="A27" t="str">
            <v>D145</v>
          </cell>
          <cell r="B27" t="str">
            <v>Generation &amp; Energy Supply</v>
          </cell>
          <cell r="C27" t="str">
            <v>Generation - Sandoval</v>
          </cell>
        </row>
        <row r="28">
          <cell r="A28" t="str">
            <v>D146</v>
          </cell>
          <cell r="B28" t="str">
            <v>Generation &amp; Energy Supply</v>
          </cell>
          <cell r="C28" t="str">
            <v>Generation - Sandoval</v>
          </cell>
        </row>
        <row r="29">
          <cell r="A29" t="str">
            <v>D147</v>
          </cell>
          <cell r="B29" t="str">
            <v>Generation &amp; Energy Supply</v>
          </cell>
          <cell r="C29" t="str">
            <v>Generation - Sandoval</v>
          </cell>
        </row>
        <row r="30">
          <cell r="A30" t="str">
            <v>D148</v>
          </cell>
          <cell r="B30" t="str">
            <v>Generation &amp; Energy Supply</v>
          </cell>
          <cell r="C30" t="str">
            <v>Generation - Sandoval</v>
          </cell>
        </row>
        <row r="31">
          <cell r="A31" t="str">
            <v>D150</v>
          </cell>
          <cell r="B31" t="str">
            <v>Generation &amp; Energy Supply</v>
          </cell>
          <cell r="C31" t="str">
            <v>Generation - Sandoval</v>
          </cell>
        </row>
        <row r="32">
          <cell r="A32" t="str">
            <v>D151</v>
          </cell>
          <cell r="B32" t="str">
            <v>Generation &amp; Energy Supply</v>
          </cell>
          <cell r="C32" t="str">
            <v>Generation - Sandoval</v>
          </cell>
        </row>
        <row r="33">
          <cell r="A33" t="str">
            <v>D152</v>
          </cell>
          <cell r="B33" t="str">
            <v>Generation &amp; Energy Supply</v>
          </cell>
          <cell r="C33" t="str">
            <v>Generation - Sandoval</v>
          </cell>
        </row>
        <row r="34">
          <cell r="A34" t="str">
            <v>D153</v>
          </cell>
          <cell r="B34" t="str">
            <v>Generation &amp; Energy Supply</v>
          </cell>
          <cell r="C34" t="str">
            <v>Generation - Sandoval</v>
          </cell>
        </row>
        <row r="35">
          <cell r="A35" t="str">
            <v>D154</v>
          </cell>
          <cell r="B35" t="str">
            <v>Generation &amp; Energy Supply</v>
          </cell>
          <cell r="C35" t="str">
            <v>Generation - Sandoval</v>
          </cell>
        </row>
        <row r="36">
          <cell r="A36" t="str">
            <v>D155</v>
          </cell>
          <cell r="B36" t="str">
            <v>Generation &amp; Energy Supply</v>
          </cell>
          <cell r="C36" t="str">
            <v>Generation - Sandoval</v>
          </cell>
        </row>
        <row r="37">
          <cell r="A37" t="str">
            <v>D156</v>
          </cell>
          <cell r="B37" t="str">
            <v>Generation &amp; Energy Supply</v>
          </cell>
          <cell r="C37" t="str">
            <v>Generation - Sandoval</v>
          </cell>
        </row>
        <row r="38">
          <cell r="A38" t="str">
            <v>D157</v>
          </cell>
          <cell r="B38" t="str">
            <v>Generation &amp; Energy Supply</v>
          </cell>
          <cell r="C38" t="str">
            <v>Generation - Sandoval</v>
          </cell>
        </row>
        <row r="39">
          <cell r="A39" t="str">
            <v>D158</v>
          </cell>
          <cell r="B39" t="str">
            <v>Generation &amp; Energy Supply</v>
          </cell>
          <cell r="C39" t="str">
            <v>Generation - Sandoval</v>
          </cell>
        </row>
        <row r="40">
          <cell r="A40" t="str">
            <v>D159</v>
          </cell>
          <cell r="B40" t="str">
            <v>Generation &amp; Energy Supply</v>
          </cell>
          <cell r="C40" t="str">
            <v>Generation - Sandoval</v>
          </cell>
        </row>
        <row r="41">
          <cell r="A41" t="str">
            <v>D160</v>
          </cell>
          <cell r="B41" t="str">
            <v>Generation &amp; Energy Supply</v>
          </cell>
          <cell r="C41" t="str">
            <v>Generation - Sandoval</v>
          </cell>
        </row>
        <row r="42">
          <cell r="A42" t="str">
            <v>D161</v>
          </cell>
          <cell r="B42" t="str">
            <v>Generation &amp; Energy Supply</v>
          </cell>
          <cell r="C42" t="str">
            <v>Generation - Sandoval</v>
          </cell>
        </row>
        <row r="43">
          <cell r="A43" t="str">
            <v>D162</v>
          </cell>
          <cell r="B43" t="str">
            <v>Generation &amp; Energy Supply</v>
          </cell>
          <cell r="C43" t="str">
            <v>Generation - Sandoval</v>
          </cell>
        </row>
        <row r="44">
          <cell r="A44" t="str">
            <v>D164</v>
          </cell>
          <cell r="B44" t="str">
            <v>Generation &amp; Energy Supply</v>
          </cell>
          <cell r="C44" t="str">
            <v>Generation - Sandoval</v>
          </cell>
        </row>
        <row r="45">
          <cell r="A45" t="str">
            <v>D165</v>
          </cell>
          <cell r="B45" t="str">
            <v>Generation &amp; Energy Supply</v>
          </cell>
          <cell r="C45" t="str">
            <v>Generation - Sandoval</v>
          </cell>
        </row>
        <row r="46">
          <cell r="A46" t="str">
            <v>D166</v>
          </cell>
          <cell r="B46" t="str">
            <v>Generation &amp; Energy Supply</v>
          </cell>
          <cell r="C46" t="str">
            <v>Generation - Sandoval</v>
          </cell>
        </row>
        <row r="47">
          <cell r="A47" t="str">
            <v>D167</v>
          </cell>
          <cell r="B47" t="str">
            <v>Generation &amp; Energy Supply</v>
          </cell>
          <cell r="C47" t="str">
            <v>Generation - Sandoval</v>
          </cell>
        </row>
        <row r="48">
          <cell r="A48" t="str">
            <v>D168</v>
          </cell>
          <cell r="B48" t="str">
            <v>Generation &amp; Energy Supply</v>
          </cell>
          <cell r="C48" t="str">
            <v>Resource Procurement - ?</v>
          </cell>
        </row>
        <row r="49">
          <cell r="A49" t="str">
            <v>D169</v>
          </cell>
          <cell r="B49" t="str">
            <v>Generation &amp; Energy Supply</v>
          </cell>
          <cell r="C49" t="str">
            <v>Generation - Sandoval</v>
          </cell>
        </row>
        <row r="50">
          <cell r="A50" t="str">
            <v>D171</v>
          </cell>
          <cell r="B50" t="str">
            <v>Generation &amp; Energy Supply</v>
          </cell>
          <cell r="C50" t="str">
            <v>Generation - Sandoval</v>
          </cell>
        </row>
        <row r="51">
          <cell r="A51" t="str">
            <v>D172</v>
          </cell>
          <cell r="B51" t="str">
            <v>Generation &amp; Energy Supply</v>
          </cell>
          <cell r="C51" t="str">
            <v>Generation - Sandoval</v>
          </cell>
        </row>
        <row r="52">
          <cell r="A52" t="str">
            <v>D175</v>
          </cell>
          <cell r="B52" t="str">
            <v>Generation &amp; Energy Supply</v>
          </cell>
          <cell r="C52" t="str">
            <v>New Generation Project Management - McNeil</v>
          </cell>
        </row>
        <row r="53">
          <cell r="A53" t="str">
            <v>D176</v>
          </cell>
          <cell r="B53" t="str">
            <v>Generation &amp; Energy Supply</v>
          </cell>
          <cell r="C53" t="str">
            <v>New Generation Project Management - McNeil</v>
          </cell>
        </row>
        <row r="54">
          <cell r="A54" t="str">
            <v>D177</v>
          </cell>
          <cell r="B54" t="str">
            <v>Generation &amp; Energy Supply</v>
          </cell>
          <cell r="C54" t="str">
            <v>Generation - Sandoval</v>
          </cell>
        </row>
        <row r="55">
          <cell r="A55" t="str">
            <v>D181</v>
          </cell>
          <cell r="B55" t="str">
            <v>Finance</v>
          </cell>
          <cell r="C55" t="str">
            <v>Controller - Brown</v>
          </cell>
        </row>
        <row r="56">
          <cell r="A56" t="str">
            <v>D182</v>
          </cell>
          <cell r="B56" t="str">
            <v>Service Delivery &amp; Ops</v>
          </cell>
          <cell r="C56" t="str">
            <v>Supply Chain - Figueredo</v>
          </cell>
        </row>
        <row r="57">
          <cell r="A57" t="str">
            <v>D183</v>
          </cell>
          <cell r="B57" t="str">
            <v>ERP Human Resources</v>
          </cell>
        </row>
        <row r="58">
          <cell r="A58" t="str">
            <v>D200</v>
          </cell>
          <cell r="B58" t="str">
            <v>Service Delivery &amp; Ops</v>
          </cell>
          <cell r="C58" t="str">
            <v>Transmission - Barbash</v>
          </cell>
        </row>
        <row r="59">
          <cell r="A59" t="str">
            <v>D205</v>
          </cell>
          <cell r="B59" t="str">
            <v>Service Delivery &amp; Ops</v>
          </cell>
          <cell r="C59" t="str">
            <v>Transmission - Barbash</v>
          </cell>
        </row>
        <row r="60">
          <cell r="A60" t="str">
            <v>D210</v>
          </cell>
          <cell r="B60" t="str">
            <v>Service Delivery &amp; Ops</v>
          </cell>
          <cell r="C60" t="str">
            <v>Transmission - Barbash</v>
          </cell>
        </row>
        <row r="61">
          <cell r="A61" t="str">
            <v>D220</v>
          </cell>
          <cell r="B61" t="str">
            <v>Service Delivery &amp; Ops</v>
          </cell>
          <cell r="C61" t="str">
            <v>Transmission - Barbash</v>
          </cell>
        </row>
        <row r="62">
          <cell r="A62" t="str">
            <v>D221</v>
          </cell>
          <cell r="B62" t="str">
            <v>Service Delivery &amp; Ops</v>
          </cell>
          <cell r="C62" t="str">
            <v>Transmission - Barbash</v>
          </cell>
        </row>
        <row r="63">
          <cell r="A63" t="str">
            <v>D223</v>
          </cell>
          <cell r="B63" t="str">
            <v>Service Delivery &amp; Ops</v>
          </cell>
          <cell r="C63" t="str">
            <v>Transmission - Barbash</v>
          </cell>
        </row>
        <row r="64">
          <cell r="A64" t="str">
            <v>D225</v>
          </cell>
          <cell r="B64" t="str">
            <v>Service Delivery &amp; Ops</v>
          </cell>
          <cell r="C64" t="str">
            <v>Transmission - Barbash</v>
          </cell>
        </row>
        <row r="65">
          <cell r="A65" t="str">
            <v>D227</v>
          </cell>
          <cell r="B65" t="str">
            <v>Service Delivery &amp; Ops</v>
          </cell>
          <cell r="C65" t="str">
            <v>Transmission - Barbash</v>
          </cell>
        </row>
        <row r="66">
          <cell r="A66" t="str">
            <v>D230</v>
          </cell>
          <cell r="B66" t="str">
            <v>Service Delivery &amp; Ops</v>
          </cell>
          <cell r="C66" t="str">
            <v>Transmission - Barbash</v>
          </cell>
        </row>
        <row r="67">
          <cell r="A67" t="str">
            <v>D235</v>
          </cell>
          <cell r="B67" t="str">
            <v>Service Delivery &amp; Ops</v>
          </cell>
          <cell r="C67" t="str">
            <v>Tech Services &amp; Support - Goforth</v>
          </cell>
        </row>
        <row r="68">
          <cell r="A68" t="str">
            <v>D250</v>
          </cell>
          <cell r="B68" t="str">
            <v>Service Delivery &amp; Ops</v>
          </cell>
          <cell r="C68" t="str">
            <v>Transmission - Barbash</v>
          </cell>
        </row>
        <row r="69">
          <cell r="A69" t="str">
            <v>D255</v>
          </cell>
          <cell r="B69" t="str">
            <v>Service Delivery &amp; Ops</v>
          </cell>
          <cell r="C69" t="str">
            <v>Transmission - Barbash</v>
          </cell>
        </row>
        <row r="70">
          <cell r="A70" t="str">
            <v>D263</v>
          </cell>
          <cell r="B70" t="str">
            <v>Generation &amp; Energy Supply</v>
          </cell>
          <cell r="C70" t="str">
            <v>Resource Planning &amp; Analysis - ?</v>
          </cell>
        </row>
        <row r="71">
          <cell r="A71" t="str">
            <v>D264</v>
          </cell>
          <cell r="B71" t="str">
            <v>Service Delivery &amp; Ops</v>
          </cell>
          <cell r="C71" t="str">
            <v>Renewables - ?</v>
          </cell>
        </row>
        <row r="72">
          <cell r="A72" t="str">
            <v>D265</v>
          </cell>
          <cell r="B72" t="str">
            <v>Generation &amp; Energy Supply</v>
          </cell>
          <cell r="C72" t="str">
            <v>Resource Planning &amp; Analysis - ?</v>
          </cell>
        </row>
        <row r="73">
          <cell r="A73" t="str">
            <v>D270</v>
          </cell>
          <cell r="B73" t="str">
            <v>Generation &amp; Energy Supply</v>
          </cell>
          <cell r="C73" t="str">
            <v>Contact Administration - Doble</v>
          </cell>
        </row>
        <row r="74">
          <cell r="A74" t="str">
            <v>D271</v>
          </cell>
          <cell r="B74" t="str">
            <v>Generation &amp; Energy Supply</v>
          </cell>
          <cell r="C74" t="str">
            <v>Resource Procurement - ?</v>
          </cell>
        </row>
        <row r="75">
          <cell r="A75" t="str">
            <v>D272</v>
          </cell>
          <cell r="B75" t="str">
            <v>Generation &amp; Energy Supply</v>
          </cell>
          <cell r="C75" t="str">
            <v>Resource Procurement - ?</v>
          </cell>
        </row>
        <row r="76">
          <cell r="A76" t="str">
            <v>D273</v>
          </cell>
          <cell r="B76" t="str">
            <v>Generation &amp; Energy Supply</v>
          </cell>
          <cell r="C76" t="str">
            <v>Resource Procurement - ?</v>
          </cell>
        </row>
        <row r="77">
          <cell r="A77" t="str">
            <v>D302</v>
          </cell>
          <cell r="B77" t="str">
            <v>Service Delivery &amp; Ops</v>
          </cell>
          <cell r="C77" t="str">
            <v>Reno Region - Smart</v>
          </cell>
        </row>
        <row r="78">
          <cell r="A78" t="str">
            <v>D305</v>
          </cell>
          <cell r="B78" t="str">
            <v>Service Delivery &amp; Ops</v>
          </cell>
          <cell r="C78" t="str">
            <v>North Las Vegas Hub - Shank</v>
          </cell>
        </row>
        <row r="79">
          <cell r="A79" t="str">
            <v>D306</v>
          </cell>
          <cell r="B79" t="str">
            <v>Service Delivery &amp; Ops</v>
          </cell>
          <cell r="C79" t="str">
            <v>North Las Vegas Hub - Shank</v>
          </cell>
        </row>
        <row r="80">
          <cell r="A80" t="str">
            <v>D307</v>
          </cell>
          <cell r="B80" t="str">
            <v>Service Delivery &amp; Ops</v>
          </cell>
          <cell r="C80" t="str">
            <v>North Las Vegas Hub - Shank</v>
          </cell>
        </row>
        <row r="81">
          <cell r="A81" t="str">
            <v>D308</v>
          </cell>
          <cell r="B81" t="str">
            <v>Service Delivery &amp; Ops</v>
          </cell>
          <cell r="C81" t="str">
            <v>North Las Vegas Hub - Shank</v>
          </cell>
        </row>
        <row r="82">
          <cell r="A82" t="str">
            <v>D309</v>
          </cell>
          <cell r="B82" t="str">
            <v>Service Delivery &amp; Ops</v>
          </cell>
          <cell r="C82" t="str">
            <v>North Las Vegas Hub - Shank</v>
          </cell>
        </row>
        <row r="83">
          <cell r="A83" t="str">
            <v>D310</v>
          </cell>
          <cell r="B83" t="str">
            <v>Service Delivery &amp; Ops</v>
          </cell>
          <cell r="C83" t="str">
            <v>South Las Vegas Hub - Gonzales</v>
          </cell>
        </row>
        <row r="84">
          <cell r="A84" t="str">
            <v>D311</v>
          </cell>
          <cell r="B84" t="str">
            <v>Service Delivery &amp; Ops</v>
          </cell>
          <cell r="C84" t="str">
            <v>South Las Vegas Hub - Gonzales</v>
          </cell>
        </row>
        <row r="85">
          <cell r="A85" t="str">
            <v>D312</v>
          </cell>
          <cell r="B85" t="str">
            <v>Service Delivery &amp; Ops</v>
          </cell>
          <cell r="C85" t="str">
            <v>South Las Vegas Hub - Gonzales</v>
          </cell>
        </row>
        <row r="86">
          <cell r="A86" t="str">
            <v>D313</v>
          </cell>
          <cell r="B86" t="str">
            <v>Service Delivery &amp; Ops</v>
          </cell>
          <cell r="C86" t="str">
            <v>South Las Vegas Hub - Gonzales</v>
          </cell>
        </row>
        <row r="87">
          <cell r="A87" t="str">
            <v>D315</v>
          </cell>
          <cell r="B87" t="str">
            <v>Service Delivery &amp; Ops</v>
          </cell>
          <cell r="C87" t="str">
            <v>Reno Region - Smart</v>
          </cell>
        </row>
        <row r="88">
          <cell r="A88" t="str">
            <v>D316</v>
          </cell>
          <cell r="B88" t="str">
            <v>Service Delivery &amp; Ops</v>
          </cell>
          <cell r="C88" t="str">
            <v>Reno Region - Smart</v>
          </cell>
        </row>
        <row r="89">
          <cell r="A89" t="str">
            <v>D317</v>
          </cell>
          <cell r="B89" t="str">
            <v>Service Delivery &amp; Ops</v>
          </cell>
          <cell r="C89" t="str">
            <v>Reno Region - Smart</v>
          </cell>
        </row>
        <row r="90">
          <cell r="A90" t="str">
            <v>D318</v>
          </cell>
          <cell r="B90" t="str">
            <v>Service Delivery &amp; Ops</v>
          </cell>
          <cell r="C90" t="str">
            <v>Tech Services &amp; Support - Goforth</v>
          </cell>
        </row>
        <row r="91">
          <cell r="A91" t="str">
            <v>D319</v>
          </cell>
          <cell r="B91" t="str">
            <v>Service Delivery &amp; Ops</v>
          </cell>
          <cell r="C91" t="str">
            <v>Tech Services &amp; Support - Goforth</v>
          </cell>
        </row>
        <row r="92">
          <cell r="A92" t="str">
            <v>D320</v>
          </cell>
          <cell r="B92" t="str">
            <v>Service Delivery &amp; Ops</v>
          </cell>
          <cell r="C92" t="str">
            <v>Tech Services &amp; Support - Goforth</v>
          </cell>
        </row>
        <row r="93">
          <cell r="A93" t="str">
            <v>D321</v>
          </cell>
          <cell r="B93" t="str">
            <v>Service Delivery &amp; Ops</v>
          </cell>
          <cell r="C93" t="str">
            <v>Tech Services &amp; Support - Goforth</v>
          </cell>
        </row>
        <row r="94">
          <cell r="A94" t="str">
            <v>D322</v>
          </cell>
          <cell r="B94" t="str">
            <v>Service Delivery &amp; Ops</v>
          </cell>
          <cell r="C94" t="str">
            <v>Tech Services &amp; Support - Goforth</v>
          </cell>
        </row>
        <row r="95">
          <cell r="A95" t="str">
            <v>D323</v>
          </cell>
          <cell r="B95" t="str">
            <v>Service Delivery &amp; Ops</v>
          </cell>
          <cell r="C95" t="str">
            <v>Tech Services &amp; Support - Goforth</v>
          </cell>
        </row>
        <row r="96">
          <cell r="A96" t="str">
            <v>D324</v>
          </cell>
          <cell r="B96" t="str">
            <v>Service Delivery &amp; Ops</v>
          </cell>
          <cell r="C96" t="str">
            <v>Tech Services &amp; Support - Goforth</v>
          </cell>
        </row>
        <row r="97">
          <cell r="A97" t="str">
            <v>D325</v>
          </cell>
          <cell r="B97" t="str">
            <v>Service Delivery &amp; Ops</v>
          </cell>
          <cell r="C97" t="str">
            <v>Tech Services &amp; Support - Goforth</v>
          </cell>
        </row>
        <row r="98">
          <cell r="A98" t="str">
            <v>D326</v>
          </cell>
          <cell r="B98" t="str">
            <v>Service Delivery &amp; Ops</v>
          </cell>
          <cell r="C98" t="str">
            <v>Tech Services &amp; Support - Goforth</v>
          </cell>
        </row>
        <row r="99">
          <cell r="A99" t="str">
            <v>D327</v>
          </cell>
          <cell r="B99" t="str">
            <v>Service Delivery &amp; Ops</v>
          </cell>
          <cell r="C99" t="str">
            <v>Tech Services &amp; Support - Goforth</v>
          </cell>
        </row>
        <row r="100">
          <cell r="A100" t="str">
            <v>D328</v>
          </cell>
          <cell r="B100" t="str">
            <v>Service Delivery &amp; Ops</v>
          </cell>
          <cell r="C100" t="str">
            <v>North Las Vegas Hub - Shank</v>
          </cell>
        </row>
        <row r="101">
          <cell r="A101" t="str">
            <v>D329</v>
          </cell>
          <cell r="B101" t="str">
            <v>Service Delivery &amp; Ops</v>
          </cell>
          <cell r="C101" t="str">
            <v>Tech Services &amp; Support - Goforth</v>
          </cell>
        </row>
        <row r="102">
          <cell r="A102" t="str">
            <v>D330</v>
          </cell>
          <cell r="B102" t="str">
            <v>Service Delivery &amp; Ops</v>
          </cell>
          <cell r="C102" t="str">
            <v>Tech Services &amp; Support - Goforth</v>
          </cell>
        </row>
        <row r="103">
          <cell r="A103" t="str">
            <v>D331</v>
          </cell>
          <cell r="B103" t="str">
            <v>Service Delivery &amp; Ops</v>
          </cell>
          <cell r="C103" t="str">
            <v>Tech Services &amp; Support - Goforth</v>
          </cell>
        </row>
        <row r="104">
          <cell r="A104" t="str">
            <v>D332</v>
          </cell>
          <cell r="B104" t="str">
            <v>Service Delivery &amp; Ops</v>
          </cell>
          <cell r="C104" t="str">
            <v>Tech Services &amp; Support - Goforth</v>
          </cell>
        </row>
        <row r="105">
          <cell r="A105" t="str">
            <v>D333</v>
          </cell>
          <cell r="B105" t="str">
            <v>Service Delivery &amp; Ops</v>
          </cell>
          <cell r="C105" t="str">
            <v>Reno Region - Smart</v>
          </cell>
        </row>
        <row r="106">
          <cell r="A106" t="str">
            <v>D334</v>
          </cell>
          <cell r="B106" t="str">
            <v>Service Delivery &amp; Ops</v>
          </cell>
          <cell r="C106" t="str">
            <v>Tech Services &amp; Support - Goforth</v>
          </cell>
        </row>
        <row r="107">
          <cell r="A107" t="str">
            <v>D336</v>
          </cell>
          <cell r="B107" t="str">
            <v>Generation &amp; Energy Supply</v>
          </cell>
          <cell r="C107" t="str">
            <v>Generation - Sandoval</v>
          </cell>
        </row>
        <row r="108">
          <cell r="A108" t="str">
            <v>D337</v>
          </cell>
          <cell r="B108" t="str">
            <v>Service Delivery &amp; Ops</v>
          </cell>
          <cell r="C108" t="str">
            <v>Tech Services &amp; Support - Goforth</v>
          </cell>
        </row>
        <row r="109">
          <cell r="A109" t="str">
            <v>D340</v>
          </cell>
          <cell r="B109" t="str">
            <v>Service Delivery &amp; Ops</v>
          </cell>
          <cell r="C109" t="str">
            <v>Tech Services &amp; Support - Goforth</v>
          </cell>
        </row>
        <row r="110">
          <cell r="A110" t="str">
            <v>D350</v>
          </cell>
          <cell r="B110" t="str">
            <v>Service Delivery &amp; Ops</v>
          </cell>
          <cell r="C110" t="str">
            <v>North Las Vegas Hub - Shank</v>
          </cell>
        </row>
        <row r="111">
          <cell r="A111" t="str">
            <v>D352</v>
          </cell>
          <cell r="B111" t="str">
            <v>Service Delivery &amp; Ops</v>
          </cell>
          <cell r="C111" t="str">
            <v>North Las Vegas Hub - Shank</v>
          </cell>
        </row>
        <row r="112">
          <cell r="A112" t="str">
            <v>D353</v>
          </cell>
          <cell r="B112" t="str">
            <v>Service Delivery &amp; Ops</v>
          </cell>
          <cell r="C112" t="str">
            <v>South Las Vegas Hub - Gonzales</v>
          </cell>
        </row>
        <row r="113">
          <cell r="A113" t="str">
            <v>D354</v>
          </cell>
          <cell r="B113" t="str">
            <v>Service Delivery &amp; Ops</v>
          </cell>
          <cell r="C113" t="str">
            <v>North Las Vegas Hub - Shank</v>
          </cell>
        </row>
        <row r="114">
          <cell r="A114" t="str">
            <v>D355</v>
          </cell>
          <cell r="B114" t="str">
            <v>Service Delivery &amp; Ops</v>
          </cell>
          <cell r="C114" t="str">
            <v>North Las Vegas Hub - Shank</v>
          </cell>
        </row>
        <row r="115">
          <cell r="A115" t="str">
            <v>D356</v>
          </cell>
          <cell r="B115" t="str">
            <v>Service Delivery &amp; Ops</v>
          </cell>
          <cell r="C115" t="str">
            <v>South Las Vegas Hub - Gonzales</v>
          </cell>
        </row>
        <row r="116">
          <cell r="A116" t="str">
            <v>D357</v>
          </cell>
          <cell r="B116" t="str">
            <v>Service Delivery &amp; Ops</v>
          </cell>
          <cell r="C116" t="str">
            <v>Tech Services &amp; Support - Goforth</v>
          </cell>
        </row>
        <row r="117">
          <cell r="A117" t="str">
            <v>D358</v>
          </cell>
          <cell r="B117" t="str">
            <v>Service Delivery &amp; Ops</v>
          </cell>
          <cell r="C117" t="str">
            <v>North Las Vegas Hub - Shank</v>
          </cell>
        </row>
        <row r="118">
          <cell r="A118" t="str">
            <v>D360</v>
          </cell>
          <cell r="B118" t="str">
            <v>Service Delivery &amp; Ops</v>
          </cell>
          <cell r="C118" t="str">
            <v>Reno Region - Smart</v>
          </cell>
        </row>
        <row r="119">
          <cell r="A119" t="str">
            <v>D361</v>
          </cell>
          <cell r="B119" t="str">
            <v>Service Delivery &amp; Ops</v>
          </cell>
          <cell r="C119" t="str">
            <v>Tech Services &amp; Support - Goforth</v>
          </cell>
        </row>
        <row r="120">
          <cell r="A120" t="str">
            <v>D362</v>
          </cell>
          <cell r="B120" t="str">
            <v>Service Delivery &amp; Ops</v>
          </cell>
          <cell r="C120" t="str">
            <v>Reno Region - Smart</v>
          </cell>
        </row>
        <row r="121">
          <cell r="A121" t="str">
            <v>D363</v>
          </cell>
          <cell r="B121" t="str">
            <v>Service Delivery &amp; Ops</v>
          </cell>
          <cell r="C121" t="str">
            <v>Reno Region - Smart</v>
          </cell>
        </row>
        <row r="122">
          <cell r="A122" t="str">
            <v>D364</v>
          </cell>
          <cell r="B122" t="str">
            <v>Service Delivery &amp; Ops</v>
          </cell>
          <cell r="C122" t="str">
            <v>Reno Region - Smart</v>
          </cell>
        </row>
        <row r="123">
          <cell r="A123" t="str">
            <v>D365</v>
          </cell>
          <cell r="B123" t="str">
            <v>Service Delivery &amp; Ops</v>
          </cell>
          <cell r="C123" t="str">
            <v>Reno Region - Smart</v>
          </cell>
        </row>
        <row r="124">
          <cell r="A124" t="str">
            <v>D366</v>
          </cell>
          <cell r="B124" t="str">
            <v>Service Delivery &amp; Ops</v>
          </cell>
          <cell r="C124" t="str">
            <v>Reno Region - Smart</v>
          </cell>
        </row>
        <row r="125">
          <cell r="A125" t="str">
            <v>D367</v>
          </cell>
          <cell r="B125" t="str">
            <v>Service Delivery &amp; Ops</v>
          </cell>
          <cell r="C125" t="str">
            <v>Reno Region - Smart</v>
          </cell>
        </row>
        <row r="126">
          <cell r="A126" t="str">
            <v>D368</v>
          </cell>
          <cell r="B126" t="str">
            <v>Service Delivery &amp; Ops</v>
          </cell>
          <cell r="C126" t="str">
            <v>Reno Region - Smart</v>
          </cell>
        </row>
        <row r="127">
          <cell r="A127" t="str">
            <v>D369</v>
          </cell>
          <cell r="B127" t="str">
            <v>Service Delivery &amp; Ops</v>
          </cell>
          <cell r="C127" t="str">
            <v>Reno Region - Smart</v>
          </cell>
        </row>
        <row r="128">
          <cell r="A128" t="str">
            <v>D370</v>
          </cell>
          <cell r="B128" t="str">
            <v>Service Delivery &amp; Ops</v>
          </cell>
          <cell r="C128" t="str">
            <v>Carson Region - Bullock</v>
          </cell>
        </row>
        <row r="129">
          <cell r="A129" t="str">
            <v>D371</v>
          </cell>
          <cell r="B129" t="str">
            <v>Service Delivery &amp; Ops</v>
          </cell>
          <cell r="C129" t="str">
            <v>Carson Region - Bullock</v>
          </cell>
        </row>
        <row r="130">
          <cell r="A130" t="str">
            <v>D372</v>
          </cell>
          <cell r="B130" t="str">
            <v>Service Delivery &amp; Ops</v>
          </cell>
          <cell r="C130" t="str">
            <v>Carson Region - Bullock</v>
          </cell>
        </row>
        <row r="131">
          <cell r="A131" t="str">
            <v>D373</v>
          </cell>
          <cell r="B131" t="str">
            <v>Service Delivery &amp; Ops</v>
          </cell>
          <cell r="C131" t="str">
            <v>Carson Region - Bullock</v>
          </cell>
        </row>
        <row r="132">
          <cell r="A132" t="str">
            <v>D374</v>
          </cell>
          <cell r="B132" t="str">
            <v>Service Delivery &amp; Ops</v>
          </cell>
          <cell r="C132" t="str">
            <v>Elko East Region - Brorby</v>
          </cell>
        </row>
        <row r="133">
          <cell r="A133" t="str">
            <v>D375</v>
          </cell>
          <cell r="B133" t="str">
            <v>Service Delivery &amp; Ops</v>
          </cell>
          <cell r="C133" t="str">
            <v>Carson Region - Bullock</v>
          </cell>
        </row>
        <row r="134">
          <cell r="A134" t="str">
            <v>D376</v>
          </cell>
          <cell r="B134" t="str">
            <v>Service Delivery &amp; Ops</v>
          </cell>
          <cell r="C134" t="str">
            <v>Carson Region - Bullock</v>
          </cell>
        </row>
        <row r="135">
          <cell r="A135" t="str">
            <v>D380</v>
          </cell>
          <cell r="B135" t="str">
            <v>Service Delivery &amp; Ops</v>
          </cell>
          <cell r="C135" t="str">
            <v>Carson Region - Bullock</v>
          </cell>
        </row>
        <row r="136">
          <cell r="A136" t="str">
            <v>D381</v>
          </cell>
          <cell r="B136" t="str">
            <v>Service Delivery &amp; Ops</v>
          </cell>
          <cell r="C136" t="str">
            <v>Reno Region - Smart</v>
          </cell>
        </row>
        <row r="137">
          <cell r="A137" t="str">
            <v>D382</v>
          </cell>
          <cell r="B137" t="str">
            <v>Service Delivery &amp; Ops</v>
          </cell>
          <cell r="C137" t="str">
            <v>Reno Region - Smart</v>
          </cell>
        </row>
        <row r="138">
          <cell r="A138" t="str">
            <v>D383</v>
          </cell>
          <cell r="B138" t="str">
            <v>Service Delivery &amp; Ops</v>
          </cell>
          <cell r="C138" t="str">
            <v>Carson Region - Bullock</v>
          </cell>
        </row>
        <row r="139">
          <cell r="A139" t="str">
            <v>D390</v>
          </cell>
          <cell r="B139" t="str">
            <v>Service Delivery &amp; Ops</v>
          </cell>
          <cell r="C139" t="str">
            <v>Elko East Region - Brorby</v>
          </cell>
        </row>
        <row r="140">
          <cell r="A140" t="str">
            <v>D391</v>
          </cell>
          <cell r="B140" t="str">
            <v>Service Delivery &amp; Ops</v>
          </cell>
          <cell r="C140" t="str">
            <v>Elko East Region - Brorby</v>
          </cell>
        </row>
        <row r="141">
          <cell r="A141" t="str">
            <v>D392</v>
          </cell>
          <cell r="B141" t="str">
            <v>Service Delivery &amp; Ops</v>
          </cell>
          <cell r="C141" t="str">
            <v>Elko East Region - Brorby</v>
          </cell>
        </row>
        <row r="142">
          <cell r="A142" t="str">
            <v>D393</v>
          </cell>
          <cell r="B142" t="str">
            <v>Service Delivery &amp; Ops</v>
          </cell>
          <cell r="C142" t="str">
            <v>Reno Region - Smart</v>
          </cell>
        </row>
        <row r="143">
          <cell r="A143" t="str">
            <v>D394</v>
          </cell>
          <cell r="B143" t="str">
            <v>Service Delivery &amp; Ops</v>
          </cell>
          <cell r="C143" t="str">
            <v>Elko East Region - Brorby</v>
          </cell>
        </row>
        <row r="144">
          <cell r="A144" t="str">
            <v>D400</v>
          </cell>
          <cell r="B144" t="str">
            <v>Public Policy &amp; External Affairs</v>
          </cell>
          <cell r="C144" t="str">
            <v>Energy Efficiency &amp; Customer Strategy</v>
          </cell>
        </row>
        <row r="145">
          <cell r="A145" t="str">
            <v>D405</v>
          </cell>
          <cell r="B145" t="str">
            <v>Public Policy &amp; External Affairs</v>
          </cell>
          <cell r="C145" t="str">
            <v>VP SPPC, External Affairs - Simmons M</v>
          </cell>
        </row>
        <row r="146">
          <cell r="A146" t="str">
            <v>D410</v>
          </cell>
          <cell r="B146" t="str">
            <v>Finance</v>
          </cell>
          <cell r="C146" t="str">
            <v>Financial Planning &amp; Analysis - Ashford</v>
          </cell>
        </row>
        <row r="147">
          <cell r="A147" t="str">
            <v>D411</v>
          </cell>
          <cell r="B147" t="str">
            <v>Finance</v>
          </cell>
          <cell r="C147" t="str">
            <v>Financial Planning &amp; Analysis - Ashford</v>
          </cell>
        </row>
        <row r="148">
          <cell r="A148" t="str">
            <v>D420</v>
          </cell>
          <cell r="B148" t="str">
            <v>Public Policy &amp; External Affairs</v>
          </cell>
          <cell r="C148" t="str">
            <v>VP NPC, External Affairs - ?</v>
          </cell>
        </row>
        <row r="149">
          <cell r="A149" t="str">
            <v>D421</v>
          </cell>
          <cell r="B149" t="str">
            <v>Public Policy &amp; External Affairs</v>
          </cell>
          <cell r="C149" t="str">
            <v>VP SPPC, External Affairs - Simmons M</v>
          </cell>
        </row>
        <row r="150">
          <cell r="A150" t="str">
            <v>D425</v>
          </cell>
          <cell r="B150" t="str">
            <v>Service Delivery &amp; Ops</v>
          </cell>
          <cell r="C150" t="str">
            <v>Customer Service - Marin</v>
          </cell>
        </row>
        <row r="151">
          <cell r="A151" t="str">
            <v>D430</v>
          </cell>
          <cell r="B151" t="str">
            <v>Service Delivery &amp; Ops</v>
          </cell>
          <cell r="C151" t="str">
            <v>Customer Service - Marin</v>
          </cell>
        </row>
        <row r="152">
          <cell r="A152" t="str">
            <v>D431</v>
          </cell>
          <cell r="B152" t="str">
            <v>Service Delivery &amp; Ops</v>
          </cell>
          <cell r="C152" t="str">
            <v>Customer Service - Marin</v>
          </cell>
        </row>
        <row r="153">
          <cell r="A153" t="str">
            <v>D432</v>
          </cell>
          <cell r="B153" t="str">
            <v>Service Delivery &amp; Ops</v>
          </cell>
          <cell r="C153" t="str">
            <v>Customer Service - Marin</v>
          </cell>
        </row>
        <row r="154">
          <cell r="A154" t="str">
            <v>D433</v>
          </cell>
          <cell r="B154" t="str">
            <v>Service Delivery &amp; Ops</v>
          </cell>
          <cell r="C154" t="str">
            <v>Customer Service - Marin</v>
          </cell>
        </row>
        <row r="155">
          <cell r="A155" t="str">
            <v>D434</v>
          </cell>
          <cell r="B155" t="str">
            <v>Service Delivery &amp; Ops</v>
          </cell>
          <cell r="C155" t="str">
            <v>Customer Service - Marin</v>
          </cell>
        </row>
        <row r="156">
          <cell r="A156" t="str">
            <v>D435</v>
          </cell>
          <cell r="B156" t="str">
            <v>Service Delivery &amp; Ops</v>
          </cell>
          <cell r="C156" t="str">
            <v>Customer Service - Marin</v>
          </cell>
        </row>
        <row r="157">
          <cell r="A157" t="str">
            <v>D436</v>
          </cell>
          <cell r="B157" t="str">
            <v>Service Delivery &amp; Ops</v>
          </cell>
          <cell r="C157" t="str">
            <v>Customer Service - Marin</v>
          </cell>
        </row>
        <row r="158">
          <cell r="A158" t="str">
            <v>D440</v>
          </cell>
          <cell r="B158" t="str">
            <v>Service Delivery &amp; Ops</v>
          </cell>
          <cell r="C158" t="str">
            <v>Customer Service - Marin</v>
          </cell>
        </row>
        <row r="159">
          <cell r="A159" t="str">
            <v>D441</v>
          </cell>
          <cell r="B159" t="str">
            <v>Service Delivery &amp; Ops</v>
          </cell>
          <cell r="C159" t="str">
            <v>Customer Service - Marin</v>
          </cell>
        </row>
        <row r="160">
          <cell r="A160" t="str">
            <v>D442</v>
          </cell>
          <cell r="B160" t="str">
            <v>Service Delivery &amp; Ops</v>
          </cell>
          <cell r="C160" t="str">
            <v>Customer Service - Marin</v>
          </cell>
        </row>
        <row r="161">
          <cell r="A161" t="str">
            <v>D443</v>
          </cell>
          <cell r="B161" t="str">
            <v>Service Delivery &amp; Ops</v>
          </cell>
          <cell r="C161" t="str">
            <v>Customer Service - Marin</v>
          </cell>
        </row>
        <row r="162">
          <cell r="A162" t="str">
            <v>D444</v>
          </cell>
          <cell r="B162" t="str">
            <v>Service Delivery &amp; Ops</v>
          </cell>
          <cell r="C162" t="str">
            <v>Customer Service - Marin</v>
          </cell>
        </row>
        <row r="163">
          <cell r="A163" t="str">
            <v>D445</v>
          </cell>
          <cell r="B163" t="str">
            <v>Service Delivery &amp; Ops</v>
          </cell>
          <cell r="C163" t="str">
            <v>Customer Service - Marin</v>
          </cell>
        </row>
        <row r="164">
          <cell r="A164" t="str">
            <v>D447</v>
          </cell>
          <cell r="B164" t="str">
            <v>Service Delivery &amp; Ops</v>
          </cell>
          <cell r="C164" t="str">
            <v>Customer Service - Marin</v>
          </cell>
        </row>
        <row r="165">
          <cell r="A165" t="str">
            <v>D450</v>
          </cell>
          <cell r="B165" t="str">
            <v>Service Delivery &amp; Ops</v>
          </cell>
          <cell r="C165" t="str">
            <v>Customer Service - Marin</v>
          </cell>
        </row>
        <row r="166">
          <cell r="A166" t="str">
            <v>D451</v>
          </cell>
          <cell r="B166" t="str">
            <v>Service Delivery &amp; Ops</v>
          </cell>
          <cell r="C166" t="str">
            <v>Customer Service - Marin</v>
          </cell>
        </row>
        <row r="167">
          <cell r="A167" t="str">
            <v>D452</v>
          </cell>
          <cell r="B167" t="str">
            <v>Service Delivery &amp; Ops</v>
          </cell>
          <cell r="C167" t="str">
            <v>Customer Service - Marin</v>
          </cell>
        </row>
        <row r="168">
          <cell r="A168" t="str">
            <v>D453</v>
          </cell>
          <cell r="B168" t="str">
            <v>Service Delivery &amp; Ops</v>
          </cell>
          <cell r="C168" t="str">
            <v>Customer Service - Marin</v>
          </cell>
        </row>
        <row r="169">
          <cell r="A169" t="str">
            <v>D454</v>
          </cell>
          <cell r="B169" t="str">
            <v>Service Delivery &amp; Ops</v>
          </cell>
          <cell r="C169" t="str">
            <v>Customer Service - Marin</v>
          </cell>
        </row>
        <row r="170">
          <cell r="A170" t="str">
            <v>D455</v>
          </cell>
          <cell r="B170" t="str">
            <v>Service Delivery &amp; Ops</v>
          </cell>
          <cell r="C170" t="str">
            <v>Customer Service - Marin</v>
          </cell>
        </row>
        <row r="171">
          <cell r="A171" t="str">
            <v>D460</v>
          </cell>
          <cell r="B171" t="str">
            <v>Service Delivery &amp; Ops</v>
          </cell>
          <cell r="C171" t="str">
            <v>Customer Service - Marin</v>
          </cell>
        </row>
        <row r="172">
          <cell r="A172" t="str">
            <v>D600</v>
          </cell>
          <cell r="B172" t="str">
            <v>Finance</v>
          </cell>
          <cell r="C172" t="str">
            <v>CFO - Yackira</v>
          </cell>
        </row>
        <row r="173">
          <cell r="A173" t="str">
            <v>D601</v>
          </cell>
          <cell r="B173" t="str">
            <v>Finance</v>
          </cell>
          <cell r="C173" t="str">
            <v xml:space="preserve">Risk Control - Cresto  </v>
          </cell>
        </row>
        <row r="174">
          <cell r="A174" t="str">
            <v>D602</v>
          </cell>
          <cell r="B174" t="str">
            <v>Finance</v>
          </cell>
          <cell r="C174" t="str">
            <v>Financial Planning &amp; Analysis - Ashford</v>
          </cell>
        </row>
        <row r="175">
          <cell r="A175" t="str">
            <v>D603</v>
          </cell>
          <cell r="B175" t="str">
            <v>Finance</v>
          </cell>
          <cell r="C175" t="str">
            <v>Treasury Operations - ?</v>
          </cell>
        </row>
        <row r="176">
          <cell r="A176" t="str">
            <v>D605</v>
          </cell>
          <cell r="B176" t="str">
            <v>Finance</v>
          </cell>
          <cell r="C176" t="str">
            <v>Controller - Brown</v>
          </cell>
        </row>
        <row r="177">
          <cell r="A177" t="str">
            <v>D604</v>
          </cell>
          <cell r="B177" t="str">
            <v>Finance</v>
          </cell>
          <cell r="C177" t="str">
            <v>Investor Relations -Carlson</v>
          </cell>
        </row>
        <row r="178">
          <cell r="A178" t="str">
            <v>D606</v>
          </cell>
          <cell r="B178" t="str">
            <v>Finance</v>
          </cell>
          <cell r="C178" t="str">
            <v xml:space="preserve">Risk Control - Cresto  </v>
          </cell>
        </row>
        <row r="179">
          <cell r="A179" t="str">
            <v>D607</v>
          </cell>
          <cell r="B179" t="str">
            <v>Finance</v>
          </cell>
          <cell r="C179" t="str">
            <v xml:space="preserve">Risk Control - Cresto  </v>
          </cell>
        </row>
        <row r="180">
          <cell r="A180" t="str">
            <v>D608</v>
          </cell>
          <cell r="B180" t="str">
            <v xml:space="preserve">Corporate </v>
          </cell>
          <cell r="C180" t="str">
            <v>Corporate Common</v>
          </cell>
        </row>
        <row r="181">
          <cell r="A181" t="str">
            <v>D609</v>
          </cell>
          <cell r="B181" t="str">
            <v>Corporate</v>
          </cell>
          <cell r="C181" t="str">
            <v>Corporate Common</v>
          </cell>
        </row>
        <row r="182">
          <cell r="A182" t="str">
            <v>D610</v>
          </cell>
          <cell r="B182" t="str">
            <v>Finance</v>
          </cell>
          <cell r="C182" t="str">
            <v>Controller - Brown</v>
          </cell>
        </row>
        <row r="183">
          <cell r="A183" t="str">
            <v>D611</v>
          </cell>
          <cell r="B183" t="str">
            <v>Corporate</v>
          </cell>
          <cell r="C183" t="str">
            <v>Corporate Common</v>
          </cell>
        </row>
        <row r="184">
          <cell r="A184" t="str">
            <v>D612</v>
          </cell>
          <cell r="B184" t="str">
            <v>Finance</v>
          </cell>
          <cell r="C184" t="str">
            <v>Controller - Brown</v>
          </cell>
        </row>
        <row r="185">
          <cell r="A185" t="str">
            <v>D613</v>
          </cell>
          <cell r="B185" t="str">
            <v>Corporate</v>
          </cell>
          <cell r="C185" t="str">
            <v>Corporate Common</v>
          </cell>
        </row>
        <row r="186">
          <cell r="A186" t="str">
            <v>D615</v>
          </cell>
          <cell r="B186" t="str">
            <v>Finance</v>
          </cell>
          <cell r="C186" t="str">
            <v>Controller - Brown</v>
          </cell>
        </row>
        <row r="187">
          <cell r="A187" t="str">
            <v>D620</v>
          </cell>
          <cell r="B187" t="str">
            <v>Finance</v>
          </cell>
          <cell r="C187" t="str">
            <v>Controller - Brown</v>
          </cell>
        </row>
        <row r="188">
          <cell r="A188" t="str">
            <v>D621</v>
          </cell>
          <cell r="B188" t="str">
            <v>Finance</v>
          </cell>
          <cell r="C188" t="str">
            <v>Controller - Brown</v>
          </cell>
        </row>
        <row r="189">
          <cell r="A189" t="str">
            <v>D622</v>
          </cell>
          <cell r="B189" t="str">
            <v>Finance</v>
          </cell>
          <cell r="C189" t="str">
            <v>Controller - Brown</v>
          </cell>
        </row>
        <row r="190">
          <cell r="A190" t="str">
            <v>D625</v>
          </cell>
          <cell r="B190" t="str">
            <v>HR &amp; Support Services</v>
          </cell>
          <cell r="C190" t="str">
            <v>Payroll &amp; HR Services - Simmons R.</v>
          </cell>
        </row>
        <row r="191">
          <cell r="A191" t="str">
            <v>D630</v>
          </cell>
          <cell r="B191" t="str">
            <v>Finance</v>
          </cell>
          <cell r="C191" t="str">
            <v>Controller - Brown</v>
          </cell>
        </row>
        <row r="192">
          <cell r="A192" t="str">
            <v>D631</v>
          </cell>
          <cell r="B192" t="str">
            <v>Finance</v>
          </cell>
          <cell r="C192" t="str">
            <v>Controller - Brown</v>
          </cell>
        </row>
        <row r="193">
          <cell r="A193" t="str">
            <v>D632</v>
          </cell>
          <cell r="B193" t="str">
            <v>Finance</v>
          </cell>
          <cell r="C193" t="str">
            <v>Controller - Brown</v>
          </cell>
        </row>
        <row r="194">
          <cell r="A194" t="str">
            <v>D640</v>
          </cell>
          <cell r="B194" t="str">
            <v>Finance</v>
          </cell>
          <cell r="C194" t="str">
            <v>Financial Planning &amp; Analysis - Ashford</v>
          </cell>
        </row>
        <row r="195">
          <cell r="A195" t="str">
            <v>D650</v>
          </cell>
          <cell r="B195" t="str">
            <v>Administration</v>
          </cell>
          <cell r="C195" t="str">
            <v>VP Admistration - Wood</v>
          </cell>
        </row>
        <row r="196">
          <cell r="A196" t="str">
            <v>D651</v>
          </cell>
          <cell r="B196" t="str">
            <v>Administration</v>
          </cell>
          <cell r="C196" t="str">
            <v>Compensation Benefits &amp; OD - Tripp</v>
          </cell>
        </row>
        <row r="197">
          <cell r="A197" t="str">
            <v>D652</v>
          </cell>
          <cell r="B197" t="str">
            <v>Administration</v>
          </cell>
          <cell r="C197" t="str">
            <v>Workforce Strategy, Safety &amp; Diversity - ?</v>
          </cell>
        </row>
        <row r="198">
          <cell r="A198" t="str">
            <v>D653</v>
          </cell>
          <cell r="B198" t="str">
            <v>Administration</v>
          </cell>
          <cell r="C198" t="str">
            <v>Workforce Strategy, Safety &amp; Diversity - ?</v>
          </cell>
        </row>
        <row r="199">
          <cell r="A199" t="str">
            <v>D654</v>
          </cell>
          <cell r="B199" t="str">
            <v>Administration</v>
          </cell>
          <cell r="C199" t="str">
            <v>Workforce Strategy, Safety &amp; Diversity - ?</v>
          </cell>
        </row>
        <row r="200">
          <cell r="A200" t="str">
            <v>D655</v>
          </cell>
          <cell r="B200" t="str">
            <v>Administration</v>
          </cell>
          <cell r="C200" t="str">
            <v>Payroll &amp; HR Services - Simmons R.</v>
          </cell>
        </row>
        <row r="201">
          <cell r="A201" t="str">
            <v>D656</v>
          </cell>
          <cell r="B201" t="str">
            <v>Administration</v>
          </cell>
          <cell r="C201" t="str">
            <v>Compensation Benefits &amp; OD - Tripp</v>
          </cell>
        </row>
        <row r="202">
          <cell r="A202" t="str">
            <v>D658</v>
          </cell>
          <cell r="B202" t="str">
            <v>Administration</v>
          </cell>
          <cell r="C202" t="str">
            <v>Compensation Benefits &amp; OD - Tripp</v>
          </cell>
        </row>
        <row r="203">
          <cell r="A203" t="str">
            <v>D662</v>
          </cell>
          <cell r="B203" t="str">
            <v>Administration</v>
          </cell>
          <cell r="C203" t="str">
            <v>Workforce Strategy, Safety &amp; Diversity - ?</v>
          </cell>
        </row>
        <row r="204">
          <cell r="A204" t="str">
            <v>D663</v>
          </cell>
          <cell r="B204" t="str">
            <v>Workers Compensation</v>
          </cell>
        </row>
        <row r="205">
          <cell r="A205" t="str">
            <v>D666</v>
          </cell>
          <cell r="B205" t="str">
            <v>Administration</v>
          </cell>
          <cell r="C205" t="str">
            <v xml:space="preserve">Labor Relations - ? </v>
          </cell>
        </row>
        <row r="206">
          <cell r="A206" t="str">
            <v>D670</v>
          </cell>
          <cell r="B206" t="str">
            <v>Administration</v>
          </cell>
          <cell r="C206" t="str">
            <v>Payroll &amp; HR Services - Simmons R.</v>
          </cell>
        </row>
        <row r="207">
          <cell r="A207" t="str">
            <v>D700</v>
          </cell>
          <cell r="B207" t="str">
            <v>Chief Transformation Officer</v>
          </cell>
          <cell r="C207" t="str">
            <v>Chief Transformation Officer</v>
          </cell>
        </row>
        <row r="208">
          <cell r="A208" t="str">
            <v>D702</v>
          </cell>
          <cell r="B208" t="str">
            <v>Administration</v>
          </cell>
          <cell r="C208" t="str">
            <v>Administrative Services - Meyer</v>
          </cell>
        </row>
        <row r="209">
          <cell r="A209" t="str">
            <v>D703</v>
          </cell>
          <cell r="B209" t="str">
            <v>Administration</v>
          </cell>
          <cell r="C209" t="str">
            <v>Administrative Services - Meyer</v>
          </cell>
        </row>
        <row r="210">
          <cell r="A210" t="str">
            <v>D704</v>
          </cell>
          <cell r="B210" t="str">
            <v>Administration</v>
          </cell>
          <cell r="C210" t="str">
            <v>Administrative Services - Meyer</v>
          </cell>
        </row>
        <row r="211">
          <cell r="A211" t="str">
            <v>D710</v>
          </cell>
          <cell r="B211" t="str">
            <v>Administration</v>
          </cell>
          <cell r="C211" t="str">
            <v>Administrative Services - Meyer</v>
          </cell>
        </row>
        <row r="212">
          <cell r="A212" t="str">
            <v>D720</v>
          </cell>
          <cell r="B212" t="str">
            <v>Administration</v>
          </cell>
          <cell r="C212" t="str">
            <v>Administrative Services - Meyer</v>
          </cell>
        </row>
        <row r="213">
          <cell r="A213" t="str">
            <v>D721</v>
          </cell>
          <cell r="B213" t="str">
            <v>Administration</v>
          </cell>
          <cell r="C213" t="str">
            <v>Administrative Services - Meyer</v>
          </cell>
        </row>
        <row r="214">
          <cell r="A214" t="str">
            <v>D725</v>
          </cell>
          <cell r="B214" t="str">
            <v>Administration</v>
          </cell>
          <cell r="C214" t="str">
            <v>Administrative Services - Meyer</v>
          </cell>
        </row>
        <row r="215">
          <cell r="A215" t="str">
            <v>D726</v>
          </cell>
          <cell r="B215" t="str">
            <v>Administration</v>
          </cell>
          <cell r="C215" t="str">
            <v>Administrative Services - Meyer</v>
          </cell>
        </row>
        <row r="216">
          <cell r="A216" t="str">
            <v>D727</v>
          </cell>
          <cell r="B216" t="str">
            <v>Administration</v>
          </cell>
          <cell r="C216" t="str">
            <v>Administrative Services - Meyer</v>
          </cell>
        </row>
        <row r="217">
          <cell r="A217" t="str">
            <v>D730</v>
          </cell>
          <cell r="B217" t="str">
            <v>Administration</v>
          </cell>
          <cell r="C217" t="str">
            <v>Administrative Services - Meyer</v>
          </cell>
        </row>
        <row r="218">
          <cell r="A218" t="str">
            <v>D740</v>
          </cell>
          <cell r="B218" t="str">
            <v>Administration</v>
          </cell>
          <cell r="C218" t="str">
            <v>Security - Moyer</v>
          </cell>
        </row>
        <row r="219">
          <cell r="A219" t="str">
            <v>D741</v>
          </cell>
          <cell r="B219" t="str">
            <v>Administration</v>
          </cell>
          <cell r="C219" t="str">
            <v>Security - Moyer</v>
          </cell>
        </row>
        <row r="220">
          <cell r="A220" t="str">
            <v>D742</v>
          </cell>
          <cell r="B220" t="str">
            <v>Administration</v>
          </cell>
          <cell r="C220" t="str">
            <v>Security - Moyer</v>
          </cell>
        </row>
        <row r="221">
          <cell r="A221" t="str">
            <v>D743</v>
          </cell>
          <cell r="B221" t="str">
            <v>Administration</v>
          </cell>
          <cell r="C221" t="str">
            <v>Security - Moyer</v>
          </cell>
        </row>
        <row r="222">
          <cell r="A222" t="str">
            <v>D750</v>
          </cell>
          <cell r="B222" t="str">
            <v>Finance</v>
          </cell>
          <cell r="C222" t="str">
            <v>Financial Planning &amp; Analysis - Ashford</v>
          </cell>
        </row>
        <row r="223">
          <cell r="A223" t="str">
            <v>D760</v>
          </cell>
          <cell r="B223" t="str">
            <v>Service Delivery &amp; Ops</v>
          </cell>
          <cell r="C223" t="str">
            <v>Tech Services &amp; Support - Goforth</v>
          </cell>
        </row>
        <row r="224">
          <cell r="A224" t="str">
            <v>D762</v>
          </cell>
          <cell r="B224" t="str">
            <v>Service Delivery &amp; Ops</v>
          </cell>
          <cell r="C224" t="str">
            <v>Tech Services &amp; Support - Goforth</v>
          </cell>
        </row>
        <row r="225">
          <cell r="A225" t="str">
            <v>D764</v>
          </cell>
          <cell r="B225" t="str">
            <v>Service Delivery &amp; Ops</v>
          </cell>
          <cell r="C225" t="str">
            <v>Tech Services &amp; Support - Goforth</v>
          </cell>
        </row>
        <row r="226">
          <cell r="A226" t="str">
            <v>D770</v>
          </cell>
          <cell r="B226" t="str">
            <v>Service Delivery &amp; Ops</v>
          </cell>
          <cell r="C226" t="str">
            <v>Supply Chain - Figueredo</v>
          </cell>
        </row>
        <row r="227">
          <cell r="A227" t="str">
            <v>D771</v>
          </cell>
          <cell r="B227" t="str">
            <v>Service Delivery &amp; Ops</v>
          </cell>
          <cell r="C227" t="str">
            <v>Supply Chain - Figueredo</v>
          </cell>
        </row>
        <row r="228">
          <cell r="A228" t="str">
            <v>D772</v>
          </cell>
          <cell r="B228" t="str">
            <v>Service Delivery &amp; Ops</v>
          </cell>
          <cell r="C228" t="str">
            <v>Supply Chain - Figueredo</v>
          </cell>
        </row>
        <row r="229">
          <cell r="A229" t="str">
            <v>D775</v>
          </cell>
          <cell r="B229" t="str">
            <v>Service Delivery &amp; Ops</v>
          </cell>
          <cell r="C229" t="str">
            <v>Supply Chain - Figueredo</v>
          </cell>
        </row>
        <row r="230">
          <cell r="A230" t="str">
            <v>D777</v>
          </cell>
          <cell r="B230" t="str">
            <v>Service Delivery &amp; Ops</v>
          </cell>
          <cell r="C230" t="str">
            <v>Supply Chain - Figueredo</v>
          </cell>
        </row>
        <row r="231">
          <cell r="A231" t="str">
            <v>D780</v>
          </cell>
          <cell r="B231" t="str">
            <v>Service Delivery &amp; Ops</v>
          </cell>
          <cell r="C231" t="str">
            <v>Tech Services &amp; Support - Goforth</v>
          </cell>
        </row>
        <row r="232">
          <cell r="A232" t="str">
            <v>D781</v>
          </cell>
          <cell r="B232" t="str">
            <v>Service Delivery &amp; Ops</v>
          </cell>
          <cell r="C232" t="str">
            <v>Tech Services &amp; Support - Goforth</v>
          </cell>
        </row>
        <row r="233">
          <cell r="A233" t="str">
            <v>D782</v>
          </cell>
          <cell r="B233" t="str">
            <v>Service Delivery &amp; Ops</v>
          </cell>
          <cell r="C233" t="str">
            <v>Tech Services &amp; Support - Goforth</v>
          </cell>
        </row>
        <row r="234">
          <cell r="A234" t="str">
            <v>D783</v>
          </cell>
          <cell r="B234" t="str">
            <v>Service Delivery &amp; Ops</v>
          </cell>
          <cell r="C234" t="str">
            <v>Tech Services &amp; Support - Goforth</v>
          </cell>
        </row>
        <row r="235">
          <cell r="A235" t="str">
            <v>D784</v>
          </cell>
          <cell r="B235" t="str">
            <v>Service Delivery &amp; Ops</v>
          </cell>
          <cell r="C235" t="str">
            <v>Tech Services &amp; Support - Goforth</v>
          </cell>
        </row>
        <row r="236">
          <cell r="A236" t="str">
            <v>D785</v>
          </cell>
          <cell r="B236" t="str">
            <v>Service Delivery &amp; Ops</v>
          </cell>
          <cell r="C236" t="str">
            <v>Tech Services &amp; Support - Goforth</v>
          </cell>
        </row>
        <row r="237">
          <cell r="A237" t="str">
            <v>D786</v>
          </cell>
          <cell r="B237" t="str">
            <v>Service Delivery &amp; Ops</v>
          </cell>
          <cell r="C237" t="str">
            <v>Tech Services &amp; Support - Goforth</v>
          </cell>
        </row>
        <row r="238">
          <cell r="A238" t="str">
            <v>D800</v>
          </cell>
          <cell r="B238" t="str">
            <v>Administration</v>
          </cell>
          <cell r="C238" t="str">
            <v>IT&amp;T - Brennan</v>
          </cell>
        </row>
        <row r="239">
          <cell r="A239" t="str">
            <v>D805</v>
          </cell>
          <cell r="B239" t="str">
            <v>Administration</v>
          </cell>
          <cell r="C239" t="str">
            <v>IT&amp;T - Brennan</v>
          </cell>
        </row>
        <row r="240">
          <cell r="A240" t="str">
            <v>D806</v>
          </cell>
          <cell r="B240" t="str">
            <v>Administration</v>
          </cell>
          <cell r="C240" t="str">
            <v>IT&amp;T - Brennan</v>
          </cell>
        </row>
        <row r="241">
          <cell r="A241" t="str">
            <v>D810</v>
          </cell>
          <cell r="B241" t="str">
            <v>Administration</v>
          </cell>
          <cell r="C241" t="str">
            <v>IT&amp;T - Brennan</v>
          </cell>
        </row>
        <row r="242">
          <cell r="A242" t="str">
            <v>D820</v>
          </cell>
          <cell r="B242" t="str">
            <v>Administration</v>
          </cell>
          <cell r="C242" t="str">
            <v>IT&amp;T - Brennan</v>
          </cell>
        </row>
        <row r="243">
          <cell r="A243" t="str">
            <v>D821</v>
          </cell>
          <cell r="B243" t="str">
            <v>Administration</v>
          </cell>
          <cell r="C243" t="str">
            <v>IT&amp;T - Brennan</v>
          </cell>
        </row>
        <row r="244">
          <cell r="A244" t="str">
            <v>D830</v>
          </cell>
          <cell r="B244" t="str">
            <v>Administration</v>
          </cell>
          <cell r="C244" t="str">
            <v>IT&amp;T - Brennan</v>
          </cell>
        </row>
        <row r="245">
          <cell r="A245" t="str">
            <v>D850</v>
          </cell>
          <cell r="B245" t="str">
            <v xml:space="preserve">Legal </v>
          </cell>
          <cell r="C245" t="str">
            <v>Legal - East</v>
          </cell>
        </row>
        <row r="246">
          <cell r="A246" t="str">
            <v>D853</v>
          </cell>
          <cell r="B246" t="str">
            <v xml:space="preserve">Legal </v>
          </cell>
          <cell r="C246" t="str">
            <v>Legal - East</v>
          </cell>
        </row>
        <row r="247">
          <cell r="A247" t="str">
            <v>D855</v>
          </cell>
          <cell r="B247" t="str">
            <v xml:space="preserve">Legal </v>
          </cell>
          <cell r="C247" t="str">
            <v>Claims - Jones</v>
          </cell>
        </row>
        <row r="248">
          <cell r="A248" t="str">
            <v>D857</v>
          </cell>
          <cell r="B248" t="str">
            <v>Generation &amp; Energy Supply</v>
          </cell>
          <cell r="C248" t="str">
            <v>Environmental - Fair</v>
          </cell>
        </row>
        <row r="249">
          <cell r="A249" t="str">
            <v>D863</v>
          </cell>
          <cell r="B249" t="str">
            <v>Public Policy &amp; External Affairs</v>
          </cell>
          <cell r="C249" t="str">
            <v>Government Affairs - Stokey</v>
          </cell>
        </row>
        <row r="250">
          <cell r="A250" t="str">
            <v>D865</v>
          </cell>
          <cell r="B250" t="str">
            <v>Finance</v>
          </cell>
          <cell r="C250" t="str">
            <v>Rates and Regulatory - Carano</v>
          </cell>
        </row>
        <row r="251">
          <cell r="A251" t="str">
            <v>D866</v>
          </cell>
          <cell r="B251" t="str">
            <v>Corporate</v>
          </cell>
          <cell r="C251" t="str">
            <v>Mill Tax</v>
          </cell>
        </row>
        <row r="252">
          <cell r="A252" t="str">
            <v>D867</v>
          </cell>
          <cell r="B252" t="str">
            <v>Public Policy &amp; External Affairs</v>
          </cell>
          <cell r="C252" t="str">
            <v>Energy Efficiency &amp; Customer Strategy</v>
          </cell>
        </row>
        <row r="253">
          <cell r="A253" t="str">
            <v>D880</v>
          </cell>
          <cell r="B253" t="str">
            <v>Public Policy &amp; External Affairs</v>
          </cell>
          <cell r="C253" t="str">
            <v>Corporate Communications - Leone</v>
          </cell>
        </row>
        <row r="254">
          <cell r="A254" t="str">
            <v>D881</v>
          </cell>
          <cell r="B254" t="str">
            <v>Public Policy &amp; External Affairs</v>
          </cell>
          <cell r="C254" t="str">
            <v>Corporate Communications - Leone</v>
          </cell>
        </row>
        <row r="255">
          <cell r="A255" t="str">
            <v>D882</v>
          </cell>
          <cell r="B255" t="str">
            <v>Public Policy &amp; External Affairs</v>
          </cell>
          <cell r="C255" t="str">
            <v>VP SPPC, External Affairs - Simmons M</v>
          </cell>
        </row>
        <row r="256">
          <cell r="A256" t="str">
            <v>D883</v>
          </cell>
          <cell r="B256" t="str">
            <v>Public Policy &amp; External Affairs</v>
          </cell>
          <cell r="C256" t="str">
            <v>Corporate Communications - Leone</v>
          </cell>
        </row>
        <row r="257">
          <cell r="A257" t="str">
            <v>D884</v>
          </cell>
          <cell r="B257" t="str">
            <v>Public Policy &amp; External Affairs</v>
          </cell>
          <cell r="C257" t="str">
            <v>Corporate Communications - Leone</v>
          </cell>
        </row>
        <row r="258">
          <cell r="A258" t="str">
            <v>D886</v>
          </cell>
          <cell r="B258" t="str">
            <v>Public Policy &amp; External Affairs</v>
          </cell>
          <cell r="C258" t="str">
            <v>VP NPC, External Affairs - ?</v>
          </cell>
        </row>
        <row r="259">
          <cell r="A259" t="str">
            <v>D887</v>
          </cell>
          <cell r="B259" t="str">
            <v>Public Policy &amp; External Affairs</v>
          </cell>
          <cell r="C259" t="str">
            <v>Corporate Communications - Leone</v>
          </cell>
        </row>
        <row r="260">
          <cell r="A260" t="str">
            <v>D888</v>
          </cell>
          <cell r="B260" t="str">
            <v>Public Policy &amp; External Affairs</v>
          </cell>
          <cell r="C260" t="str">
            <v>Corporate Communications - Leone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J9">
            <v>4749218.37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2.1"/>
      <sheetName val="A-3&amp;4"/>
      <sheetName val="A-3.1"/>
      <sheetName val="A-4.1 &amp; 6.2"/>
      <sheetName val="A-4.2"/>
      <sheetName val="A-4.3"/>
      <sheetName val="A-5&amp;7"/>
      <sheetName val="A-5.1"/>
      <sheetName val="A-6 &amp; 8.2, B19.104"/>
      <sheetName val="A-6.1 &amp; 8.1, B19.103"/>
      <sheetName val="A-6.3, B13.2"/>
      <sheetName val="A-7.1"/>
      <sheetName val="A-8, B19.101"/>
      <sheetName val="A-8.3"/>
      <sheetName val="A-9"/>
      <sheetName val="A-10, B9.1 &amp; B10.2"/>
      <sheetName val="A-11, A-11.1"/>
      <sheetName val="A-11.2, B15.3"/>
    </sheetNames>
    <sheetDataSet>
      <sheetData sheetId="0">
        <row r="6">
          <cell r="BA6" t="str">
            <v>YEAR</v>
          </cell>
        </row>
        <row r="7">
          <cell r="BA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Definitions &gt;"/>
      <sheetName val="General Facilities Data "/>
      <sheetName val="O&amp;M Data "/>
      <sheetName val="Renewal and Replacement "/>
      <sheetName val="Energy Costs "/>
      <sheetName val="Total Cost of Ownership "/>
      <sheetName val="2005 - 2025 "/>
      <sheetName val="Sheet4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SS-RevReq_ID"/>
      <sheetName val="JSS-RevReq ALL"/>
      <sheetName val="wo ADIT"/>
      <sheetName val="Data"/>
      <sheetName val="wk_expense_adj"/>
      <sheetName val="MemCont Ded"/>
      <sheetName val="keyword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Larkin Ex. 2 Rev. Sharing"/>
      <sheetName val="DSM Recovery 2011"/>
      <sheetName val="Trackers"/>
      <sheetName val="Summary - FCA"/>
      <sheetName val="Test Year"/>
      <sheetName val="Rate Adjustments"/>
      <sheetName val="Sum Check"/>
      <sheetName val="Headers-Footers-Notes"/>
      <sheetName val="FCA Calc"/>
      <sheetName val="Rev Sharing Rates 2013"/>
      <sheetName val="Adjustments"/>
      <sheetName val="Impact Template"/>
      <sheetName val="Rev Sharing Impact"/>
      <sheetName val="FCA Impact "/>
      <sheetName val="Typical Residential"/>
      <sheetName val="Complete Combo Impact"/>
      <sheetName val="Summary - Billed"/>
      <sheetName val="Summary - Billed Zach"/>
      <sheetName val="Summary - Base Zach"/>
      <sheetName val="Summary - Base"/>
      <sheetName val="I01"/>
      <sheetName val="I03"/>
      <sheetName val="I04"/>
      <sheetName val="I05"/>
      <sheetName val="I07"/>
      <sheetName val="I09S"/>
      <sheetName val="I09P"/>
      <sheetName val="I09T"/>
      <sheetName val="I15"/>
      <sheetName val="I19S"/>
      <sheetName val="I19P"/>
      <sheetName val="I19T"/>
      <sheetName val="I24S"/>
      <sheetName val="I24T"/>
      <sheetName val="I40"/>
      <sheetName val="I41"/>
      <sheetName val="I42"/>
      <sheetName val="I26"/>
      <sheetName val="I29"/>
      <sheetName val="I30"/>
      <sheetName val="I32"/>
      <sheetName val="for Aclara"/>
      <sheetName val="Data Input"/>
      <sheetName val="Brad S. Energy"/>
      <sheetName val="Brad S. Demand"/>
      <sheetName val="Brad S. CHECK"/>
      <sheetName val="Idaho - PCA"/>
    </sheetNames>
    <sheetDataSet>
      <sheetData sheetId="0"/>
      <sheetData sheetId="1"/>
      <sheetData sheetId="2"/>
      <sheetData sheetId="3">
        <row r="3">
          <cell r="F3">
            <v>2008</v>
          </cell>
        </row>
        <row r="4">
          <cell r="F4">
            <v>2009</v>
          </cell>
        </row>
        <row r="5">
          <cell r="F5">
            <v>2010</v>
          </cell>
        </row>
        <row r="6">
          <cell r="F6">
            <v>2011</v>
          </cell>
        </row>
        <row r="7">
          <cell r="F7">
            <v>2012</v>
          </cell>
        </row>
        <row r="8">
          <cell r="F8">
            <v>2013</v>
          </cell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</sheetData>
      <sheetData sheetId="4"/>
      <sheetData sheetId="5"/>
      <sheetData sheetId="6"/>
      <sheetData sheetId="7"/>
      <sheetData sheetId="8">
        <row r="2">
          <cell r="A2" t="str">
            <v>Idaho Power Company</v>
          </cell>
        </row>
      </sheetData>
      <sheetData sheetId="9"/>
      <sheetData sheetId="10"/>
      <sheetData sheetId="11">
        <row r="16">
          <cell r="D16">
            <v>404797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I17">
            <v>402404278.09566408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Overheads"/>
      <sheetName val="Position"/>
      <sheetName val="deptid"/>
      <sheetName val="activity"/>
      <sheetName val="product"/>
      <sheetName val="resource"/>
      <sheetName val="categories"/>
      <sheetName val="projact"/>
      <sheetName val="acctDeriv"/>
      <sheetName val="PrdAcct"/>
      <sheetName val="AcctDept"/>
      <sheetName val="acct"/>
      <sheetName val="split"/>
      <sheetName val="Sheet2"/>
    </sheetNames>
    <sheetDataSet>
      <sheetData sheetId="0">
        <row r="2">
          <cell r="A2" t="str">
            <v>BUD001</v>
          </cell>
          <cell r="B2" t="str">
            <v>O&amp;M</v>
          </cell>
          <cell r="C2" t="str">
            <v>OANDM</v>
          </cell>
          <cell r="D2" t="str">
            <v>1-O&amp;M</v>
          </cell>
        </row>
        <row r="3">
          <cell r="A3" t="str">
            <v>BUD002</v>
          </cell>
          <cell r="B3" t="str">
            <v>New Business</v>
          </cell>
          <cell r="C3" t="str">
            <v>NEWBS</v>
          </cell>
          <cell r="D3" t="str">
            <v>4-Capital</v>
          </cell>
        </row>
        <row r="4">
          <cell r="A4" t="str">
            <v>BUD003</v>
          </cell>
          <cell r="B4" t="str">
            <v>Distrib. Cap</v>
          </cell>
          <cell r="C4" t="str">
            <v>DISTC</v>
          </cell>
          <cell r="D4" t="str">
            <v>4-Capital</v>
          </cell>
        </row>
        <row r="5">
          <cell r="A5" t="str">
            <v>BUD004</v>
          </cell>
          <cell r="B5" t="str">
            <v>Tran. Cap</v>
          </cell>
          <cell r="C5" t="str">
            <v>TRANC</v>
          </cell>
          <cell r="D5" t="str">
            <v>4-Capital</v>
          </cell>
        </row>
        <row r="6">
          <cell r="A6" t="str">
            <v>BUD005</v>
          </cell>
          <cell r="B6" t="str">
            <v>Gen. Cap</v>
          </cell>
          <cell r="C6" t="str">
            <v>GENCN</v>
          </cell>
          <cell r="D6" t="str">
            <v>4-Capital</v>
          </cell>
        </row>
        <row r="7">
          <cell r="A7" t="str">
            <v>BUD006</v>
          </cell>
          <cell r="B7" t="str">
            <v>Genrl Plnt Cap</v>
          </cell>
          <cell r="C7" t="str">
            <v>COMCN</v>
          </cell>
          <cell r="D7" t="str">
            <v>4-Capital</v>
          </cell>
        </row>
        <row r="8">
          <cell r="A8" t="str">
            <v>BUD007</v>
          </cell>
          <cell r="B8" t="str">
            <v>BILLA/OWORK</v>
          </cell>
          <cell r="C8" t="str">
            <v>BILLA</v>
          </cell>
          <cell r="D8" t="str">
            <v>5-Balance Sheet</v>
          </cell>
        </row>
        <row r="9">
          <cell r="A9" t="str">
            <v>BUD008</v>
          </cell>
          <cell r="B9" t="str">
            <v>Balance Sheet</v>
          </cell>
          <cell r="C9" t="str">
            <v>BSPRJ</v>
          </cell>
          <cell r="D9" t="str">
            <v>5-Balance Sheet</v>
          </cell>
        </row>
        <row r="10">
          <cell r="A10" t="str">
            <v>BUD010</v>
          </cell>
          <cell r="B10" t="str">
            <v>Below the Line</v>
          </cell>
          <cell r="C10" t="str">
            <v>INCST</v>
          </cell>
          <cell r="D10" t="str">
            <v>2-Below The Lin</v>
          </cell>
        </row>
        <row r="11">
          <cell r="A11" t="str">
            <v>BUD011</v>
          </cell>
          <cell r="B11" t="str">
            <v>Def. Regulatory</v>
          </cell>
          <cell r="C11" t="str">
            <v>REGUL</v>
          </cell>
          <cell r="D11" t="str">
            <v>5-Balance Sheet</v>
          </cell>
        </row>
        <row r="12">
          <cell r="A12" t="str">
            <v>BUD013</v>
          </cell>
          <cell r="B12" t="str">
            <v>Fuel &amp; PP</v>
          </cell>
          <cell r="C12" t="str">
            <v>OANDM</v>
          </cell>
          <cell r="D12" t="str">
            <v>6-Fuel</v>
          </cell>
        </row>
      </sheetData>
      <sheetData sheetId="1"/>
      <sheetData sheetId="2"/>
      <sheetData sheetId="3">
        <row r="2">
          <cell r="A2" t="str">
            <v>D000</v>
          </cell>
          <cell r="B2" t="str">
            <v>Balance Sheet</v>
          </cell>
          <cell r="C2" t="str">
            <v>Chief Executive Officer</v>
          </cell>
          <cell r="D2" t="str">
            <v>Corporate Common</v>
          </cell>
          <cell r="E2"/>
          <cell r="F2"/>
          <cell r="G2"/>
          <cell r="H2"/>
          <cell r="I2" t="str">
            <v>A</v>
          </cell>
        </row>
        <row r="3">
          <cell r="A3" t="str">
            <v>D010</v>
          </cell>
          <cell r="B3" t="str">
            <v>Ceo</v>
          </cell>
          <cell r="C3" t="str">
            <v>Chief Executive Officer</v>
          </cell>
          <cell r="D3"/>
          <cell r="E3"/>
          <cell r="F3"/>
          <cell r="G3"/>
          <cell r="H3"/>
          <cell r="I3" t="str">
            <v>A</v>
          </cell>
        </row>
        <row r="4">
          <cell r="A4" t="str">
            <v>D015</v>
          </cell>
          <cell r="B4" t="str">
            <v>Exec. VP and Regulatory</v>
          </cell>
          <cell r="C4" t="str">
            <v>Chief Executive Officer</v>
          </cell>
          <cell r="D4" t="str">
            <v>Finance</v>
          </cell>
          <cell r="E4"/>
          <cell r="F4"/>
          <cell r="G4"/>
          <cell r="H4"/>
          <cell r="I4" t="str">
            <v>A</v>
          </cell>
        </row>
        <row r="5">
          <cell r="A5" t="str">
            <v>D020</v>
          </cell>
          <cell r="B5" t="str">
            <v>VP Srvc Delivery &amp; Operations</v>
          </cell>
          <cell r="C5" t="str">
            <v>Chief Executive Officer</v>
          </cell>
          <cell r="D5" t="str">
            <v>Service Delivery &amp; Operations</v>
          </cell>
          <cell r="E5"/>
          <cell r="F5"/>
          <cell r="G5"/>
          <cell r="H5"/>
          <cell r="I5" t="str">
            <v>A</v>
          </cell>
        </row>
        <row r="6">
          <cell r="A6" t="str">
            <v>D021</v>
          </cell>
          <cell r="B6" t="str">
            <v>Enterprise Work &amp; Asset Manage</v>
          </cell>
          <cell r="C6" t="str">
            <v>Chief Executive Officer</v>
          </cell>
          <cell r="D6" t="str">
            <v>Service Delivery &amp; Operations</v>
          </cell>
          <cell r="E6"/>
          <cell r="F6"/>
          <cell r="G6"/>
          <cell r="H6"/>
          <cell r="I6" t="str">
            <v>A</v>
          </cell>
        </row>
        <row r="7">
          <cell r="A7" t="str">
            <v>D030</v>
          </cell>
          <cell r="B7" t="str">
            <v>VP Strategy/Policy/Ext Affairs</v>
          </cell>
          <cell r="C7" t="str">
            <v>Chief Executive Officer</v>
          </cell>
          <cell r="D7" t="str">
            <v>Public Policy/External Affairs</v>
          </cell>
          <cell r="E7"/>
          <cell r="F7"/>
          <cell r="G7"/>
          <cell r="H7"/>
          <cell r="I7" t="str">
            <v>A</v>
          </cell>
        </row>
        <row r="8">
          <cell r="A8" t="str">
            <v>D035</v>
          </cell>
          <cell r="B8" t="str">
            <v>VP External Affairs SPP</v>
          </cell>
          <cell r="C8" t="str">
            <v>Chief Executive Officer</v>
          </cell>
          <cell r="D8" t="str">
            <v>Public Policy/External Affairs</v>
          </cell>
          <cell r="E8" t="str">
            <v>VP External Affairs</v>
          </cell>
          <cell r="F8"/>
          <cell r="G8"/>
          <cell r="H8"/>
          <cell r="I8" t="str">
            <v>A</v>
          </cell>
        </row>
        <row r="9">
          <cell r="A9" t="str">
            <v>D045</v>
          </cell>
          <cell r="B9" t="str">
            <v>VP External Affairs NPC</v>
          </cell>
          <cell r="C9" t="str">
            <v>Chief Executive Officer</v>
          </cell>
          <cell r="D9" t="str">
            <v>Public Policy/External Affairs</v>
          </cell>
          <cell r="E9" t="str">
            <v>VP External Affairs</v>
          </cell>
          <cell r="F9"/>
          <cell r="G9"/>
          <cell r="H9"/>
          <cell r="I9" t="str">
            <v>I</v>
          </cell>
        </row>
        <row r="10">
          <cell r="A10" t="str">
            <v>D050</v>
          </cell>
          <cell r="B10" t="str">
            <v>Internal Audit</v>
          </cell>
          <cell r="C10" t="str">
            <v>Chief Executive Officer</v>
          </cell>
          <cell r="D10" t="str">
            <v>Internal Audit</v>
          </cell>
          <cell r="E10"/>
          <cell r="F10"/>
          <cell r="G10"/>
          <cell r="H10"/>
          <cell r="I10" t="str">
            <v>A</v>
          </cell>
        </row>
        <row r="11">
          <cell r="A11" t="str">
            <v>D070</v>
          </cell>
          <cell r="B11" t="str">
            <v>Corporate Planning</v>
          </cell>
          <cell r="C11" t="str">
            <v>Chief Executive Officer</v>
          </cell>
          <cell r="D11" t="str">
            <v>Finance</v>
          </cell>
          <cell r="E11"/>
          <cell r="F11"/>
          <cell r="G11"/>
          <cell r="H11"/>
          <cell r="I11" t="str">
            <v>A</v>
          </cell>
        </row>
        <row r="12">
          <cell r="A12" t="str">
            <v>D075</v>
          </cell>
          <cell r="B12" t="str">
            <v>Financial Planning &amp; Analysis</v>
          </cell>
          <cell r="C12" t="str">
            <v>Chief Executive Officer</v>
          </cell>
          <cell r="D12" t="str">
            <v>Finance</v>
          </cell>
          <cell r="E12"/>
          <cell r="F12"/>
          <cell r="G12"/>
          <cell r="H12"/>
          <cell r="I12" t="str">
            <v>A</v>
          </cell>
        </row>
        <row r="13">
          <cell r="A13" t="str">
            <v>D076</v>
          </cell>
          <cell r="B13" t="str">
            <v>Financial Strategies</v>
          </cell>
          <cell r="C13" t="str">
            <v>Chief Executive Officer</v>
          </cell>
          <cell r="D13" t="str">
            <v>Finance</v>
          </cell>
          <cell r="E13"/>
          <cell r="F13"/>
          <cell r="G13"/>
          <cell r="H13"/>
          <cell r="I13" t="str">
            <v>A</v>
          </cell>
        </row>
        <row r="14">
          <cell r="A14" t="str">
            <v>D080</v>
          </cell>
          <cell r="B14" t="str">
            <v>VP Marketing</v>
          </cell>
          <cell r="C14" t="str">
            <v>Chief Executive Officer</v>
          </cell>
          <cell r="D14" t="str">
            <v>Marketing</v>
          </cell>
          <cell r="E14"/>
          <cell r="F14"/>
          <cell r="G14"/>
          <cell r="H14"/>
          <cell r="I14" t="str">
            <v>A</v>
          </cell>
        </row>
        <row r="15">
          <cell r="A15" t="str">
            <v>D100</v>
          </cell>
          <cell r="B15" t="str">
            <v>Generation</v>
          </cell>
          <cell r="C15" t="str">
            <v>Chief Executive Officer</v>
          </cell>
          <cell r="D15" t="str">
            <v>Generation &amp; Energy Supply</v>
          </cell>
          <cell r="E15" t="str">
            <v>Total Generation</v>
          </cell>
          <cell r="F15"/>
          <cell r="G15"/>
          <cell r="H15"/>
          <cell r="I15" t="str">
            <v>A</v>
          </cell>
        </row>
        <row r="16">
          <cell r="A16" t="str">
            <v>D101</v>
          </cell>
          <cell r="B16" t="str">
            <v>Senior VP Energy Supply</v>
          </cell>
          <cell r="C16" t="str">
            <v>Chief Executive Officer</v>
          </cell>
          <cell r="D16" t="str">
            <v>Generation &amp; Energy Supply</v>
          </cell>
          <cell r="E16"/>
          <cell r="F16"/>
          <cell r="G16"/>
          <cell r="H16"/>
          <cell r="I16" t="str">
            <v>A</v>
          </cell>
        </row>
        <row r="17">
          <cell r="A17" t="str">
            <v>D102</v>
          </cell>
          <cell r="B17" t="str">
            <v>New Projects Development</v>
          </cell>
          <cell r="C17" t="str">
            <v>Chief Executive Officer</v>
          </cell>
          <cell r="D17" t="str">
            <v>Generation &amp; Energy Supply</v>
          </cell>
          <cell r="E17" t="str">
            <v>New Gen Proj Devlop-Sims</v>
          </cell>
          <cell r="F17"/>
          <cell r="G17"/>
          <cell r="H17"/>
          <cell r="I17" t="str">
            <v>A</v>
          </cell>
        </row>
        <row r="18">
          <cell r="A18" t="str">
            <v>D116</v>
          </cell>
          <cell r="B18" t="str">
            <v>Generation Engineering</v>
          </cell>
          <cell r="C18" t="str">
            <v>Chief Executive Officer</v>
          </cell>
          <cell r="D18" t="str">
            <v>Generation &amp; Energy Supply</v>
          </cell>
          <cell r="E18" t="str">
            <v>Total Generation</v>
          </cell>
          <cell r="F18" t="str">
            <v>Performance Management</v>
          </cell>
          <cell r="G18"/>
          <cell r="H18"/>
          <cell r="I18" t="str">
            <v>A</v>
          </cell>
        </row>
        <row r="19">
          <cell r="A19" t="str">
            <v>D117</v>
          </cell>
          <cell r="B19" t="str">
            <v>Generation Supply Chain</v>
          </cell>
          <cell r="C19" t="str">
            <v>Chief Executive Officer</v>
          </cell>
          <cell r="D19" t="str">
            <v>Generation &amp; Energy Supply</v>
          </cell>
          <cell r="E19" t="str">
            <v>Total Generation</v>
          </cell>
          <cell r="F19" t="str">
            <v>Performance Management</v>
          </cell>
          <cell r="G19"/>
          <cell r="H19"/>
          <cell r="I19" t="str">
            <v>A</v>
          </cell>
        </row>
        <row r="20">
          <cell r="A20" t="str">
            <v>D120</v>
          </cell>
          <cell r="B20" t="str">
            <v>Valmy</v>
          </cell>
          <cell r="C20" t="str">
            <v>Chief Executive Officer</v>
          </cell>
          <cell r="D20" t="str">
            <v>Generation &amp; Energy Supply</v>
          </cell>
          <cell r="E20" t="str">
            <v>Total Generation</v>
          </cell>
          <cell r="F20" t="str">
            <v>Valmy Plant</v>
          </cell>
          <cell r="G20"/>
          <cell r="H20"/>
          <cell r="I20" t="str">
            <v>A</v>
          </cell>
        </row>
        <row r="21">
          <cell r="A21" t="str">
            <v>D121</v>
          </cell>
          <cell r="B21" t="str">
            <v>Valmy Billing Dept.</v>
          </cell>
          <cell r="C21" t="str">
            <v>Chief Executive Officer</v>
          </cell>
          <cell r="D21" t="str">
            <v>Generation &amp; Energy Supply</v>
          </cell>
          <cell r="E21" t="str">
            <v>Total Generation</v>
          </cell>
          <cell r="F21" t="str">
            <v>Valmy Plant</v>
          </cell>
          <cell r="G21"/>
          <cell r="H21"/>
          <cell r="I21" t="str">
            <v>A</v>
          </cell>
        </row>
        <row r="22">
          <cell r="A22" t="str">
            <v>D125</v>
          </cell>
          <cell r="B22" t="str">
            <v>Ft. Churchill</v>
          </cell>
          <cell r="C22" t="str">
            <v>Chief Executive Officer</v>
          </cell>
          <cell r="D22" t="str">
            <v>Generation &amp; Energy Supply</v>
          </cell>
          <cell r="E22" t="str">
            <v>Total Generation</v>
          </cell>
          <cell r="F22" t="str">
            <v>Ft Churchill</v>
          </cell>
          <cell r="G22"/>
          <cell r="H22"/>
          <cell r="I22" t="str">
            <v>A</v>
          </cell>
        </row>
        <row r="23">
          <cell r="A23" t="str">
            <v>D130</v>
          </cell>
          <cell r="B23" t="str">
            <v>Tracy</v>
          </cell>
          <cell r="C23" t="str">
            <v>Chief Executive Officer</v>
          </cell>
          <cell r="D23" t="str">
            <v>Generation &amp; Energy Supply</v>
          </cell>
          <cell r="E23" t="str">
            <v>Total Generation</v>
          </cell>
          <cell r="F23" t="str">
            <v>Tracy and Pinon - Rollup</v>
          </cell>
          <cell r="G23"/>
          <cell r="H23"/>
          <cell r="I23" t="str">
            <v>A</v>
          </cell>
        </row>
        <row r="24">
          <cell r="A24" t="str">
            <v>D146</v>
          </cell>
          <cell r="B24" t="str">
            <v>Clark Operations</v>
          </cell>
          <cell r="C24" t="str">
            <v>Chief Executive Officer</v>
          </cell>
          <cell r="D24" t="str">
            <v>Generation &amp; Energy Supply</v>
          </cell>
          <cell r="E24" t="str">
            <v>Total Generation</v>
          </cell>
          <cell r="F24" t="str">
            <v>Clark Plant</v>
          </cell>
          <cell r="G24"/>
          <cell r="H24"/>
          <cell r="I24" t="str">
            <v>A</v>
          </cell>
        </row>
        <row r="25">
          <cell r="A25" t="str">
            <v>D147</v>
          </cell>
          <cell r="B25" t="str">
            <v>Clark Maintenance</v>
          </cell>
          <cell r="C25" t="str">
            <v>Chief Executive Officer</v>
          </cell>
          <cell r="D25" t="str">
            <v>Generation &amp; Energy Supply</v>
          </cell>
          <cell r="E25" t="str">
            <v>Total Generation</v>
          </cell>
          <cell r="F25" t="str">
            <v>Clark Plant</v>
          </cell>
          <cell r="G25"/>
          <cell r="H25"/>
          <cell r="I25" t="str">
            <v>A</v>
          </cell>
        </row>
        <row r="26">
          <cell r="A26" t="str">
            <v>D150</v>
          </cell>
          <cell r="B26" t="str">
            <v>RG Administration</v>
          </cell>
          <cell r="C26" t="str">
            <v>Chief Executive Officer</v>
          </cell>
          <cell r="D26" t="str">
            <v>Generation &amp; Energy Supply</v>
          </cell>
          <cell r="E26" t="str">
            <v>Total Generation</v>
          </cell>
          <cell r="F26" t="str">
            <v>Reid Gardner</v>
          </cell>
          <cell r="G26" t="str">
            <v>Reid Gardner 100%</v>
          </cell>
          <cell r="H26"/>
          <cell r="I26" t="str">
            <v>A</v>
          </cell>
        </row>
        <row r="27">
          <cell r="A27" t="str">
            <v>D151</v>
          </cell>
          <cell r="B27" t="str">
            <v>RG Operations</v>
          </cell>
          <cell r="C27" t="str">
            <v>Chief Executive Officer</v>
          </cell>
          <cell r="D27" t="str">
            <v>Generation &amp; Energy Supply</v>
          </cell>
          <cell r="E27" t="str">
            <v>Total Generation</v>
          </cell>
          <cell r="F27" t="str">
            <v>Reid Gardner</v>
          </cell>
          <cell r="G27" t="str">
            <v>Reid Gardner 100%</v>
          </cell>
          <cell r="H27"/>
          <cell r="I27" t="str">
            <v>A</v>
          </cell>
        </row>
        <row r="28">
          <cell r="A28" t="str">
            <v>D152</v>
          </cell>
          <cell r="B28" t="str">
            <v>RG Maintenance</v>
          </cell>
          <cell r="C28" t="str">
            <v>Chief Executive Officer</v>
          </cell>
          <cell r="D28" t="str">
            <v>Generation &amp; Energy Supply</v>
          </cell>
          <cell r="E28" t="str">
            <v>Total Generation</v>
          </cell>
          <cell r="F28" t="str">
            <v>Reid Gardner</v>
          </cell>
          <cell r="G28" t="str">
            <v>Reid Gardner 100%</v>
          </cell>
          <cell r="H28"/>
          <cell r="I28" t="str">
            <v>A</v>
          </cell>
        </row>
        <row r="29">
          <cell r="A29" t="str">
            <v>D153</v>
          </cell>
          <cell r="B29" t="str">
            <v>RG Coal Yards</v>
          </cell>
          <cell r="C29" t="str">
            <v>Chief Executive Officer</v>
          </cell>
          <cell r="D29" t="str">
            <v>Generation &amp; Energy Supply</v>
          </cell>
          <cell r="E29" t="str">
            <v>Total Generation</v>
          </cell>
          <cell r="F29" t="str">
            <v>Reid Gardner</v>
          </cell>
          <cell r="G29" t="str">
            <v>Reid Gardner 100%</v>
          </cell>
          <cell r="H29"/>
          <cell r="I29" t="str">
            <v>A</v>
          </cell>
        </row>
        <row r="30">
          <cell r="A30" t="str">
            <v>D154</v>
          </cell>
          <cell r="B30" t="str">
            <v>RG Engineering &amp; Support</v>
          </cell>
          <cell r="C30" t="str">
            <v>Chief Executive Officer</v>
          </cell>
          <cell r="D30" t="str">
            <v>Generation &amp; Energy Supply</v>
          </cell>
          <cell r="E30" t="str">
            <v>Total Generation</v>
          </cell>
          <cell r="F30" t="str">
            <v>Reid Gardner</v>
          </cell>
          <cell r="G30" t="str">
            <v>Reid Gardner 100%</v>
          </cell>
          <cell r="H30"/>
          <cell r="I30" t="str">
            <v>A</v>
          </cell>
        </row>
        <row r="31">
          <cell r="A31" t="str">
            <v>D155</v>
          </cell>
          <cell r="B31" t="str">
            <v>RG Labs</v>
          </cell>
          <cell r="C31" t="str">
            <v>Chief Executive Officer</v>
          </cell>
          <cell r="D31" t="str">
            <v>Generation &amp; Energy Supply</v>
          </cell>
          <cell r="E31" t="str">
            <v>Total Generation</v>
          </cell>
          <cell r="F31" t="str">
            <v>Reid Gardner</v>
          </cell>
          <cell r="G31" t="str">
            <v>Reid Gardner 100%</v>
          </cell>
          <cell r="H31"/>
          <cell r="I31" t="str">
            <v>A</v>
          </cell>
        </row>
        <row r="32">
          <cell r="A32" t="str">
            <v>D157</v>
          </cell>
          <cell r="B32" t="str">
            <v>RG 4 Maintenance</v>
          </cell>
          <cell r="C32" t="str">
            <v>Chief Executive Officer</v>
          </cell>
          <cell r="D32" t="str">
            <v>Generation &amp; Energy Supply</v>
          </cell>
          <cell r="E32" t="str">
            <v>Total Generation</v>
          </cell>
          <cell r="F32" t="str">
            <v>Reid Gardner</v>
          </cell>
          <cell r="G32" t="str">
            <v>Reid Gardner 100%</v>
          </cell>
          <cell r="H32"/>
          <cell r="I32" t="str">
            <v>A</v>
          </cell>
        </row>
        <row r="33">
          <cell r="A33" t="str">
            <v>D159</v>
          </cell>
          <cell r="B33" t="str">
            <v>RG 4 Lab</v>
          </cell>
          <cell r="C33" t="str">
            <v>Chief Executive Officer</v>
          </cell>
          <cell r="D33" t="str">
            <v>Generation &amp; Energy Supply</v>
          </cell>
          <cell r="E33" t="str">
            <v>Total Generation</v>
          </cell>
          <cell r="F33" t="str">
            <v>Reid Gardner</v>
          </cell>
          <cell r="G33" t="str">
            <v>Reid Gardner 100%</v>
          </cell>
          <cell r="H33"/>
          <cell r="I33" t="str">
            <v>A</v>
          </cell>
        </row>
        <row r="34">
          <cell r="A34" t="str">
            <v>D161</v>
          </cell>
          <cell r="B34" t="str">
            <v>Reid Gardner Billing</v>
          </cell>
          <cell r="C34" t="str">
            <v>Chief Executive Officer</v>
          </cell>
          <cell r="D34" t="str">
            <v>Generation &amp; Energy Supply</v>
          </cell>
          <cell r="E34" t="str">
            <v>Total Generation</v>
          </cell>
          <cell r="F34" t="str">
            <v>Reid Gardner</v>
          </cell>
          <cell r="G34"/>
          <cell r="H34"/>
          <cell r="I34" t="str">
            <v>A</v>
          </cell>
        </row>
        <row r="35">
          <cell r="A35" t="str">
            <v>D162</v>
          </cell>
          <cell r="B35" t="str">
            <v>Generation Engineering</v>
          </cell>
          <cell r="C35" t="str">
            <v>Chief Executive Officer</v>
          </cell>
          <cell r="D35" t="str">
            <v>Generation &amp; Energy Supply</v>
          </cell>
          <cell r="E35" t="str">
            <v>Total Generation</v>
          </cell>
          <cell r="F35" t="str">
            <v>Performance Management</v>
          </cell>
          <cell r="G35"/>
          <cell r="H35"/>
          <cell r="I35" t="str">
            <v>A</v>
          </cell>
        </row>
        <row r="36">
          <cell r="A36" t="str">
            <v>D166</v>
          </cell>
          <cell r="B36" t="str">
            <v>Generation Planning &amp; Analysis</v>
          </cell>
          <cell r="C36" t="str">
            <v>Chief Executive Officer</v>
          </cell>
          <cell r="D36" t="str">
            <v>Generation &amp; Energy Supply</v>
          </cell>
          <cell r="E36" t="str">
            <v>Total Generation</v>
          </cell>
          <cell r="F36" t="str">
            <v>Performance Management</v>
          </cell>
          <cell r="G36"/>
          <cell r="H36"/>
          <cell r="I36" t="str">
            <v>A</v>
          </cell>
        </row>
        <row r="37">
          <cell r="A37" t="str">
            <v>D168</v>
          </cell>
          <cell r="B37" t="str">
            <v>Gas Trading</v>
          </cell>
          <cell r="C37" t="str">
            <v>Chief Executive Officer</v>
          </cell>
          <cell r="D37" t="str">
            <v>Generation &amp; Energy Supply</v>
          </cell>
          <cell r="E37" t="str">
            <v>Resource Procurement</v>
          </cell>
          <cell r="F37"/>
          <cell r="G37"/>
          <cell r="H37"/>
          <cell r="I37" t="str">
            <v>A</v>
          </cell>
        </row>
        <row r="38">
          <cell r="A38" t="str">
            <v>D171</v>
          </cell>
          <cell r="B38" t="str">
            <v>Mohave Station</v>
          </cell>
          <cell r="C38" t="str">
            <v>Chief Executive Officer</v>
          </cell>
          <cell r="D38" t="str">
            <v>Generation &amp; Energy Supply</v>
          </cell>
          <cell r="E38" t="str">
            <v>Total Generation</v>
          </cell>
          <cell r="F38"/>
          <cell r="G38"/>
          <cell r="H38"/>
          <cell r="I38" t="str">
            <v>A</v>
          </cell>
        </row>
        <row r="39">
          <cell r="A39" t="str">
            <v>D172</v>
          </cell>
          <cell r="B39" t="str">
            <v>Navajo Station</v>
          </cell>
          <cell r="C39" t="str">
            <v>Chief Executive Officer</v>
          </cell>
          <cell r="D39" t="str">
            <v>Generation &amp; Energy Supply</v>
          </cell>
          <cell r="E39" t="str">
            <v>Total Generation</v>
          </cell>
          <cell r="F39"/>
          <cell r="G39"/>
          <cell r="H39"/>
          <cell r="I39" t="str">
            <v>A</v>
          </cell>
        </row>
        <row r="40">
          <cell r="A40" t="str">
            <v>D173</v>
          </cell>
          <cell r="B40" t="str">
            <v>Harry Allen Generating Station</v>
          </cell>
          <cell r="C40" t="str">
            <v>Chief Executive Officer</v>
          </cell>
          <cell r="D40" t="str">
            <v>Generation &amp; Energy Supply</v>
          </cell>
          <cell r="E40" t="str">
            <v>Total Generation</v>
          </cell>
          <cell r="F40" t="str">
            <v>Harry Allen Generating Station</v>
          </cell>
          <cell r="G40"/>
          <cell r="H40"/>
          <cell r="I40" t="str">
            <v>A</v>
          </cell>
        </row>
        <row r="41">
          <cell r="A41" t="str">
            <v>D175</v>
          </cell>
          <cell r="B41" t="str">
            <v>Charles Lenzie Plant</v>
          </cell>
          <cell r="C41" t="str">
            <v>Chief Executive Officer</v>
          </cell>
          <cell r="D41" t="str">
            <v>Generation &amp; Energy Supply</v>
          </cell>
          <cell r="E41" t="str">
            <v>Total Generation</v>
          </cell>
          <cell r="F41" t="str">
            <v>Charles Lenzie Plant</v>
          </cell>
          <cell r="G41"/>
          <cell r="H41"/>
          <cell r="I41" t="str">
            <v>A</v>
          </cell>
        </row>
        <row r="42">
          <cell r="A42" t="str">
            <v>D176</v>
          </cell>
          <cell r="B42" t="str">
            <v>New Generation Project Mgt.</v>
          </cell>
          <cell r="C42" t="str">
            <v>Chief Executive Officer</v>
          </cell>
          <cell r="D42" t="str">
            <v>Generation &amp; Energy Supply</v>
          </cell>
          <cell r="E42" t="str">
            <v>New Generation Project Mgt</v>
          </cell>
          <cell r="F42"/>
          <cell r="G42"/>
          <cell r="H42"/>
          <cell r="I42" t="str">
            <v>A</v>
          </cell>
        </row>
        <row r="43">
          <cell r="A43" t="str">
            <v>D177</v>
          </cell>
          <cell r="B43" t="str">
            <v>Silverhawk Generating Station</v>
          </cell>
          <cell r="C43" t="str">
            <v>Chief Executive Officer</v>
          </cell>
          <cell r="D43" t="str">
            <v>Generation &amp; Energy Supply</v>
          </cell>
          <cell r="E43" t="str">
            <v>Total Generation</v>
          </cell>
          <cell r="F43" t="str">
            <v>Silverhawk</v>
          </cell>
          <cell r="G43"/>
          <cell r="H43"/>
          <cell r="I43" t="str">
            <v>A</v>
          </cell>
        </row>
        <row r="44">
          <cell r="A44" t="str">
            <v>D178</v>
          </cell>
          <cell r="B44" t="str">
            <v>Silverhawk Billing</v>
          </cell>
          <cell r="C44" t="str">
            <v>Chief Executive Officer</v>
          </cell>
          <cell r="D44" t="str">
            <v>Generation &amp; Energy Supply</v>
          </cell>
          <cell r="E44" t="str">
            <v>Total Generation</v>
          </cell>
          <cell r="F44" t="str">
            <v>Silverhawk</v>
          </cell>
          <cell r="G44"/>
          <cell r="H44"/>
          <cell r="I44" t="str">
            <v>A</v>
          </cell>
        </row>
        <row r="45">
          <cell r="A45" t="str">
            <v>D179</v>
          </cell>
          <cell r="B45" t="str">
            <v>Walter Higgins Plant</v>
          </cell>
          <cell r="C45" t="str">
            <v>Chief Executive Officer</v>
          </cell>
          <cell r="D45" t="str">
            <v>Generation &amp; Energy Supply</v>
          </cell>
          <cell r="E45" t="str">
            <v>Total Generation</v>
          </cell>
          <cell r="F45"/>
          <cell r="G45"/>
          <cell r="H45"/>
          <cell r="I45" t="str">
            <v>A</v>
          </cell>
        </row>
        <row r="46">
          <cell r="A46" t="str">
            <v>D181</v>
          </cell>
          <cell r="B46" t="str">
            <v>Financial Systems</v>
          </cell>
          <cell r="C46" t="str">
            <v>Chief Executive Officer</v>
          </cell>
          <cell r="D46" t="str">
            <v>Finance</v>
          </cell>
          <cell r="E46" t="str">
            <v>IT&amp;T</v>
          </cell>
          <cell r="F46" t="str">
            <v>T&amp;D and ERP Systems</v>
          </cell>
          <cell r="G46" t="str">
            <v>Financial and Supply Chain Sys</v>
          </cell>
          <cell r="H46"/>
          <cell r="I46" t="str">
            <v>A</v>
          </cell>
        </row>
        <row r="47">
          <cell r="A47" t="str">
            <v>D200</v>
          </cell>
          <cell r="B47" t="str">
            <v>Transmission</v>
          </cell>
          <cell r="C47" t="str">
            <v>Chief Executive Officer</v>
          </cell>
          <cell r="D47" t="str">
            <v>Service Delivery &amp; Operations</v>
          </cell>
          <cell r="E47" t="str">
            <v>Electric Transmission</v>
          </cell>
          <cell r="F47"/>
          <cell r="G47"/>
          <cell r="H47"/>
          <cell r="I47" t="str">
            <v>A</v>
          </cell>
        </row>
        <row r="48">
          <cell r="A48" t="str">
            <v>D205</v>
          </cell>
          <cell r="B48" t="str">
            <v>Business Dvlpmnt &amp; Contracts</v>
          </cell>
          <cell r="C48" t="str">
            <v>Chief Executive Officer</v>
          </cell>
          <cell r="D48" t="str">
            <v>Service Delivery &amp; Operations</v>
          </cell>
          <cell r="E48" t="str">
            <v>Electric Transmission</v>
          </cell>
          <cell r="F48"/>
          <cell r="G48"/>
          <cell r="H48"/>
          <cell r="I48" t="str">
            <v>A</v>
          </cell>
        </row>
        <row r="49">
          <cell r="A49" t="str">
            <v>D210</v>
          </cell>
          <cell r="B49" t="str">
            <v>Joint Transmission Projects</v>
          </cell>
          <cell r="C49" t="str">
            <v>Chief Executive Officer</v>
          </cell>
          <cell r="D49" t="str">
            <v>Service Delivery &amp; Operations</v>
          </cell>
          <cell r="E49" t="str">
            <v>Electric Transmission</v>
          </cell>
          <cell r="F49" t="str">
            <v>Electric System Control</v>
          </cell>
          <cell r="G49"/>
          <cell r="H49"/>
          <cell r="I49" t="str">
            <v>A</v>
          </cell>
        </row>
        <row r="50">
          <cell r="A50" t="str">
            <v>D220</v>
          </cell>
          <cell r="B50" t="str">
            <v>Elect Sys Control Operations</v>
          </cell>
          <cell r="C50" t="str">
            <v>Chief Executive Officer</v>
          </cell>
          <cell r="D50" t="str">
            <v>Service Delivery &amp; Operations</v>
          </cell>
          <cell r="E50" t="str">
            <v>Electric Transmission</v>
          </cell>
          <cell r="F50" t="str">
            <v>Electric System Control</v>
          </cell>
          <cell r="G50"/>
          <cell r="H50"/>
          <cell r="I50" t="str">
            <v>A</v>
          </cell>
        </row>
        <row r="51">
          <cell r="A51" t="str">
            <v>D221</v>
          </cell>
          <cell r="B51" t="str">
            <v>Trans/Dist Operations - NPC</v>
          </cell>
          <cell r="C51" t="str">
            <v>Chief Executive Officer</v>
          </cell>
          <cell r="D51" t="str">
            <v>Service Delivery &amp; Operations</v>
          </cell>
          <cell r="E51" t="str">
            <v>Electric Transmission</v>
          </cell>
          <cell r="F51" t="str">
            <v>Electric System Control</v>
          </cell>
          <cell r="G51"/>
          <cell r="H51"/>
          <cell r="I51" t="str">
            <v>A</v>
          </cell>
        </row>
        <row r="52">
          <cell r="A52" t="str">
            <v>D222</v>
          </cell>
          <cell r="B52" t="str">
            <v>ESCC Tech Support-NPC</v>
          </cell>
          <cell r="C52" t="str">
            <v>Chief Executive Officer</v>
          </cell>
          <cell r="D52" t="str">
            <v>Service Delivery &amp; Operations</v>
          </cell>
          <cell r="E52" t="str">
            <v>Electric Transmission</v>
          </cell>
          <cell r="F52" t="str">
            <v>Electric System Control</v>
          </cell>
          <cell r="G52"/>
          <cell r="H52"/>
          <cell r="I52" t="str">
            <v>A</v>
          </cell>
        </row>
        <row r="53">
          <cell r="A53" t="str">
            <v>D223</v>
          </cell>
          <cell r="B53" t="str">
            <v>Control Area Operations</v>
          </cell>
          <cell r="C53" t="str">
            <v>Chief Executive Officer</v>
          </cell>
          <cell r="D53" t="str">
            <v>Service Delivery &amp; Operations</v>
          </cell>
          <cell r="E53" t="str">
            <v>Electric Transmission</v>
          </cell>
          <cell r="F53" t="str">
            <v>Electric System Control</v>
          </cell>
          <cell r="G53"/>
          <cell r="H53"/>
          <cell r="I53" t="str">
            <v>A</v>
          </cell>
        </row>
        <row r="54">
          <cell r="A54" t="str">
            <v>D225</v>
          </cell>
          <cell r="B54" t="str">
            <v>Transmission Services</v>
          </cell>
          <cell r="C54" t="str">
            <v>Chief Executive Officer</v>
          </cell>
          <cell r="D54" t="str">
            <v>Service Delivery &amp; Operations</v>
          </cell>
          <cell r="E54" t="str">
            <v>Electric Transmission</v>
          </cell>
          <cell r="F54"/>
          <cell r="G54"/>
          <cell r="H54"/>
          <cell r="I54" t="str">
            <v>A</v>
          </cell>
        </row>
        <row r="55">
          <cell r="A55" t="str">
            <v>D227</v>
          </cell>
          <cell r="B55" t="str">
            <v>Trans/Dist Operations - SPPC</v>
          </cell>
          <cell r="C55" t="str">
            <v>Chief Executive Officer</v>
          </cell>
          <cell r="D55" t="str">
            <v>Service Delivery &amp; Operations</v>
          </cell>
          <cell r="E55" t="str">
            <v>Electric Transmission</v>
          </cell>
          <cell r="F55" t="str">
            <v>Electric System Control</v>
          </cell>
          <cell r="G55"/>
          <cell r="H55"/>
          <cell r="I55" t="str">
            <v>A</v>
          </cell>
        </row>
        <row r="56">
          <cell r="A56" t="str">
            <v>D230</v>
          </cell>
          <cell r="B56" t="str">
            <v>Tuscarora</v>
          </cell>
          <cell r="C56" t="str">
            <v>Chief Executive Officer</v>
          </cell>
          <cell r="D56" t="str">
            <v>Service Delivery &amp; Operations</v>
          </cell>
          <cell r="E56" t="str">
            <v>Electric Transmission</v>
          </cell>
          <cell r="F56"/>
          <cell r="G56"/>
          <cell r="H56"/>
          <cell r="I56" t="str">
            <v>A</v>
          </cell>
        </row>
        <row r="57">
          <cell r="A57" t="str">
            <v>D250</v>
          </cell>
          <cell r="B57" t="str">
            <v>Transmission Planning</v>
          </cell>
          <cell r="C57" t="str">
            <v>Chief Executive Officer</v>
          </cell>
          <cell r="D57" t="str">
            <v>Service Delivery &amp; Operations</v>
          </cell>
          <cell r="E57" t="str">
            <v>Electric Transmission</v>
          </cell>
          <cell r="F57"/>
          <cell r="G57"/>
          <cell r="H57"/>
          <cell r="I57" t="str">
            <v>A</v>
          </cell>
        </row>
        <row r="58">
          <cell r="A58" t="str">
            <v>D255</v>
          </cell>
          <cell r="B58" t="str">
            <v>ESCC Technical Suport</v>
          </cell>
          <cell r="C58" t="str">
            <v>Chief Executive Officer</v>
          </cell>
          <cell r="D58" t="str">
            <v>Service Delivery &amp; Operations</v>
          </cell>
          <cell r="E58" t="str">
            <v>Electric Transmission</v>
          </cell>
          <cell r="F58" t="str">
            <v>Electric System Control</v>
          </cell>
          <cell r="G58"/>
          <cell r="H58"/>
          <cell r="I58" t="str">
            <v>A</v>
          </cell>
        </row>
        <row r="59">
          <cell r="A59" t="str">
            <v>D263</v>
          </cell>
          <cell r="B59" t="str">
            <v>Resource Planning &amp; Analysis</v>
          </cell>
          <cell r="C59" t="str">
            <v>Chief Executive Officer</v>
          </cell>
          <cell r="D59" t="str">
            <v>Generation &amp; Energy Supply</v>
          </cell>
          <cell r="E59" t="str">
            <v>Resource Planning &amp; Analysis</v>
          </cell>
          <cell r="F59"/>
          <cell r="G59"/>
          <cell r="H59"/>
          <cell r="I59" t="str">
            <v>A</v>
          </cell>
        </row>
        <row r="60">
          <cell r="A60" t="str">
            <v>D264</v>
          </cell>
          <cell r="B60" t="str">
            <v>Renewables</v>
          </cell>
          <cell r="C60" t="str">
            <v>Chief Executive Officer</v>
          </cell>
          <cell r="D60" t="str">
            <v>Generation &amp; Energy Supply</v>
          </cell>
          <cell r="E60" t="str">
            <v>Renewables</v>
          </cell>
          <cell r="F60"/>
          <cell r="G60"/>
          <cell r="H60"/>
          <cell r="I60" t="str">
            <v>A</v>
          </cell>
        </row>
        <row r="61">
          <cell r="A61" t="str">
            <v>D268</v>
          </cell>
          <cell r="B61" t="str">
            <v>Power Contracts</v>
          </cell>
          <cell r="C61" t="str">
            <v>Chief Executive Officer</v>
          </cell>
          <cell r="D61" t="str">
            <v>Generation &amp; Energy Supply</v>
          </cell>
          <cell r="E61" t="str">
            <v>Power Contracts</v>
          </cell>
          <cell r="F61"/>
          <cell r="G61"/>
          <cell r="H61"/>
          <cell r="I61" t="str">
            <v>A</v>
          </cell>
        </row>
        <row r="62">
          <cell r="A62" t="str">
            <v>D270</v>
          </cell>
          <cell r="B62" t="str">
            <v>Contract Administration</v>
          </cell>
          <cell r="C62" t="str">
            <v>Chief Executive Officer</v>
          </cell>
          <cell r="D62" t="str">
            <v>Generation &amp; Energy Supply</v>
          </cell>
          <cell r="E62" t="str">
            <v>Power Contracts</v>
          </cell>
          <cell r="F62"/>
          <cell r="G62"/>
          <cell r="H62"/>
          <cell r="I62" t="str">
            <v>A</v>
          </cell>
        </row>
        <row r="63">
          <cell r="A63" t="str">
            <v>D271</v>
          </cell>
          <cell r="B63" t="str">
            <v>Power Trading</v>
          </cell>
          <cell r="C63" t="str">
            <v>Chief Executive Officer</v>
          </cell>
          <cell r="D63" t="str">
            <v>Generation &amp; Energy Supply</v>
          </cell>
          <cell r="E63" t="str">
            <v>Resource Procurement</v>
          </cell>
          <cell r="F63"/>
          <cell r="G63"/>
          <cell r="H63"/>
          <cell r="I63" t="str">
            <v>A</v>
          </cell>
        </row>
        <row r="64">
          <cell r="A64" t="str">
            <v>D273</v>
          </cell>
          <cell r="B64" t="str">
            <v>Resource Procurement</v>
          </cell>
          <cell r="C64" t="str">
            <v>Chief Executive Officer</v>
          </cell>
          <cell r="D64" t="str">
            <v>Generation &amp; Energy Supply</v>
          </cell>
          <cell r="E64" t="str">
            <v>Resource Procurement</v>
          </cell>
          <cell r="F64"/>
          <cell r="G64"/>
          <cell r="H64"/>
          <cell r="I64" t="str">
            <v>A</v>
          </cell>
        </row>
        <row r="65">
          <cell r="A65" t="str">
            <v>D302</v>
          </cell>
          <cell r="B65" t="str">
            <v>Reno Region - Executive</v>
          </cell>
          <cell r="C65" t="str">
            <v>Chief Executive Officer</v>
          </cell>
          <cell r="D65" t="str">
            <v>Service Delivery &amp; Operations</v>
          </cell>
          <cell r="E65" t="str">
            <v>Reno Region</v>
          </cell>
          <cell r="F65"/>
          <cell r="G65"/>
          <cell r="H65"/>
          <cell r="I65" t="str">
            <v>A</v>
          </cell>
        </row>
        <row r="66">
          <cell r="A66" t="str">
            <v>D305</v>
          </cell>
          <cell r="B66" t="str">
            <v>North Las Vegas Region</v>
          </cell>
          <cell r="C66" t="str">
            <v>Chief Executive Officer</v>
          </cell>
          <cell r="D66" t="str">
            <v>Service Delivery &amp; Operations</v>
          </cell>
          <cell r="E66" t="str">
            <v>Combines LV No and So</v>
          </cell>
          <cell r="F66" t="str">
            <v>North Las Vegas Region</v>
          </cell>
          <cell r="G66"/>
          <cell r="H66"/>
          <cell r="I66" t="str">
            <v>A</v>
          </cell>
        </row>
        <row r="67">
          <cell r="A67" t="str">
            <v>D306</v>
          </cell>
          <cell r="B67" t="str">
            <v>Distribution Design LV North</v>
          </cell>
          <cell r="C67" t="str">
            <v>Chief Executive Officer</v>
          </cell>
          <cell r="D67" t="str">
            <v>Service Delivery &amp; Operations</v>
          </cell>
          <cell r="E67" t="str">
            <v>Combines LV No and So</v>
          </cell>
          <cell r="F67" t="str">
            <v>North Las Vegas Region</v>
          </cell>
          <cell r="G67"/>
          <cell r="H67"/>
          <cell r="I67" t="str">
            <v>A</v>
          </cell>
        </row>
        <row r="68">
          <cell r="A68" t="str">
            <v>D307</v>
          </cell>
          <cell r="B68" t="str">
            <v>Lines Construct/Maint LV North</v>
          </cell>
          <cell r="C68" t="str">
            <v>Chief Executive Officer</v>
          </cell>
          <cell r="D68" t="str">
            <v>Service Delivery &amp; Operations</v>
          </cell>
          <cell r="E68" t="str">
            <v>Combines LV No and So</v>
          </cell>
          <cell r="F68" t="str">
            <v>North Las Vegas Region</v>
          </cell>
          <cell r="G68"/>
          <cell r="H68"/>
          <cell r="I68" t="str">
            <v>A</v>
          </cell>
        </row>
        <row r="69">
          <cell r="A69" t="str">
            <v>D309</v>
          </cell>
          <cell r="B69" t="str">
            <v>Elect Coordination/Maint LV No</v>
          </cell>
          <cell r="C69" t="str">
            <v>Chief Executive Officer</v>
          </cell>
          <cell r="D69" t="str">
            <v>Service Delivery &amp; Operations</v>
          </cell>
          <cell r="E69" t="str">
            <v>Combines LV No and So</v>
          </cell>
          <cell r="F69" t="str">
            <v>North Las Vegas Region</v>
          </cell>
          <cell r="G69"/>
          <cell r="H69"/>
          <cell r="I69" t="str">
            <v>A</v>
          </cell>
        </row>
        <row r="70">
          <cell r="A70" t="str">
            <v>D310</v>
          </cell>
          <cell r="B70" t="str">
            <v>South Las Vegas Region</v>
          </cell>
          <cell r="C70" t="str">
            <v>Chief Executive Officer</v>
          </cell>
          <cell r="D70" t="str">
            <v>Service Delivery &amp; Operations</v>
          </cell>
          <cell r="E70" t="str">
            <v>Combines LV No and So</v>
          </cell>
          <cell r="F70" t="str">
            <v>South Las Vegas Region</v>
          </cell>
          <cell r="G70"/>
          <cell r="H70"/>
          <cell r="I70" t="str">
            <v>A</v>
          </cell>
        </row>
        <row r="71">
          <cell r="A71" t="str">
            <v>D311</v>
          </cell>
          <cell r="B71" t="str">
            <v>Distribution Design LV South</v>
          </cell>
          <cell r="C71" t="str">
            <v>Chief Executive Officer</v>
          </cell>
          <cell r="D71" t="str">
            <v>Service Delivery &amp; Operations</v>
          </cell>
          <cell r="E71" t="str">
            <v>Combines LV No and So</v>
          </cell>
          <cell r="F71" t="str">
            <v>South Las Vegas Region</v>
          </cell>
          <cell r="G71"/>
          <cell r="H71"/>
          <cell r="I71" t="str">
            <v>A</v>
          </cell>
        </row>
        <row r="72">
          <cell r="A72" t="str">
            <v>D312</v>
          </cell>
          <cell r="B72" t="str">
            <v>Elect Coordination/Maint LV So</v>
          </cell>
          <cell r="C72" t="str">
            <v>Chief Executive Officer</v>
          </cell>
          <cell r="D72" t="str">
            <v>Service Delivery &amp; Operations</v>
          </cell>
          <cell r="E72" t="str">
            <v>Combines LV No and So</v>
          </cell>
          <cell r="F72" t="str">
            <v>South Las Vegas Region</v>
          </cell>
          <cell r="G72"/>
          <cell r="H72"/>
          <cell r="I72" t="str">
            <v>A</v>
          </cell>
        </row>
        <row r="73">
          <cell r="A73" t="str">
            <v>D313</v>
          </cell>
          <cell r="B73" t="str">
            <v>Lines Construct/Maint LV South</v>
          </cell>
          <cell r="C73" t="str">
            <v>Chief Executive Officer</v>
          </cell>
          <cell r="D73" t="str">
            <v>Service Delivery &amp; Operations</v>
          </cell>
          <cell r="E73" t="str">
            <v>Combines LV No and So</v>
          </cell>
          <cell r="F73" t="str">
            <v>South Las Vegas Region</v>
          </cell>
          <cell r="G73"/>
          <cell r="H73"/>
          <cell r="I73" t="str">
            <v>A</v>
          </cell>
        </row>
        <row r="74">
          <cell r="A74" t="str">
            <v>D315</v>
          </cell>
          <cell r="B74" t="str">
            <v>Distribution Design - Reno</v>
          </cell>
          <cell r="C74" t="str">
            <v>Chief Executive Officer</v>
          </cell>
          <cell r="D74" t="str">
            <v>Service Delivery &amp; Operations</v>
          </cell>
          <cell r="E74" t="str">
            <v>Reno Region</v>
          </cell>
          <cell r="F74"/>
          <cell r="G74"/>
          <cell r="H74"/>
          <cell r="I74" t="str">
            <v>A</v>
          </cell>
        </row>
        <row r="75">
          <cell r="A75" t="str">
            <v>D317</v>
          </cell>
          <cell r="B75" t="str">
            <v>New Business Reno-Insp/Const</v>
          </cell>
          <cell r="C75" t="str">
            <v>Chief Executive Officer</v>
          </cell>
          <cell r="D75" t="str">
            <v>Service Delivery &amp; Operations</v>
          </cell>
          <cell r="E75" t="str">
            <v>Reno Region</v>
          </cell>
          <cell r="F75"/>
          <cell r="G75"/>
          <cell r="H75"/>
          <cell r="I75" t="str">
            <v>A</v>
          </cell>
        </row>
        <row r="76">
          <cell r="A76" t="str">
            <v>D321</v>
          </cell>
          <cell r="B76" t="str">
            <v>Distribution Planning</v>
          </cell>
          <cell r="C76" t="str">
            <v>Chief Executive Officer</v>
          </cell>
          <cell r="D76" t="str">
            <v>Service Delivery &amp; Operations</v>
          </cell>
          <cell r="E76" t="str">
            <v>Technical Services &amp; Support</v>
          </cell>
          <cell r="F76" t="str">
            <v>Distribution Planning</v>
          </cell>
          <cell r="G76"/>
          <cell r="H76"/>
          <cell r="I76" t="str">
            <v>A</v>
          </cell>
        </row>
        <row r="77">
          <cell r="A77" t="str">
            <v>D322</v>
          </cell>
          <cell r="B77" t="str">
            <v>Civil Engineering</v>
          </cell>
          <cell r="C77" t="str">
            <v>Chief Executive Officer</v>
          </cell>
          <cell r="D77" t="str">
            <v>Service Delivery &amp; Operations</v>
          </cell>
          <cell r="E77" t="str">
            <v>Technical Services &amp; Support</v>
          </cell>
          <cell r="F77" t="str">
            <v>Power System Engineering</v>
          </cell>
          <cell r="G77"/>
          <cell r="H77"/>
          <cell r="I77" t="str">
            <v>A</v>
          </cell>
        </row>
        <row r="78">
          <cell r="A78" t="str">
            <v>D323</v>
          </cell>
          <cell r="B78" t="str">
            <v>Tech Services &amp; Support</v>
          </cell>
          <cell r="C78" t="str">
            <v>Chief Executive Officer</v>
          </cell>
          <cell r="D78" t="str">
            <v>Service Delivery &amp; Operations</v>
          </cell>
          <cell r="E78" t="str">
            <v>Technical Services &amp; Support</v>
          </cell>
          <cell r="F78"/>
          <cell r="G78"/>
          <cell r="H78"/>
          <cell r="I78" t="str">
            <v>A</v>
          </cell>
        </row>
        <row r="79">
          <cell r="A79" t="str">
            <v>D324</v>
          </cell>
          <cell r="B79" t="str">
            <v>Asset Information Management</v>
          </cell>
          <cell r="C79" t="str">
            <v>Chief Executive Officer</v>
          </cell>
          <cell r="D79" t="str">
            <v>Service Delivery &amp; Operations</v>
          </cell>
          <cell r="E79" t="str">
            <v>Technical Services &amp; Support</v>
          </cell>
          <cell r="F79" t="str">
            <v>Asset Management</v>
          </cell>
          <cell r="G79"/>
          <cell r="H79"/>
          <cell r="I79" t="str">
            <v>A</v>
          </cell>
        </row>
        <row r="80">
          <cell r="A80" t="str">
            <v>D326</v>
          </cell>
          <cell r="B80" t="str">
            <v>Substation Engineering</v>
          </cell>
          <cell r="C80" t="str">
            <v>Chief Executive Officer</v>
          </cell>
          <cell r="D80" t="str">
            <v>Service Delivery &amp; Operations</v>
          </cell>
          <cell r="E80" t="str">
            <v>Technical Services &amp; Support</v>
          </cell>
          <cell r="F80" t="str">
            <v>Power System Engineering</v>
          </cell>
          <cell r="G80"/>
          <cell r="H80"/>
          <cell r="I80" t="str">
            <v>A</v>
          </cell>
        </row>
        <row r="81">
          <cell r="A81" t="str">
            <v>D327</v>
          </cell>
          <cell r="B81" t="str">
            <v>System Protection</v>
          </cell>
          <cell r="C81" t="str">
            <v>Chief Executive Officer</v>
          </cell>
          <cell r="D81" t="str">
            <v>Service Delivery &amp; Operations</v>
          </cell>
          <cell r="E81" t="str">
            <v>Technical Services &amp; Support</v>
          </cell>
          <cell r="F81" t="str">
            <v>Power System Engineering</v>
          </cell>
          <cell r="G81"/>
          <cell r="H81"/>
          <cell r="I81" t="str">
            <v>A</v>
          </cell>
        </row>
        <row r="82">
          <cell r="A82" t="str">
            <v>D328</v>
          </cell>
          <cell r="B82" t="str">
            <v>Substatn Constr/Maint LV North</v>
          </cell>
          <cell r="C82" t="str">
            <v>Chief Executive Officer</v>
          </cell>
          <cell r="D82" t="str">
            <v>Service Delivery &amp; Operations</v>
          </cell>
          <cell r="E82" t="str">
            <v>Combines LV No and So</v>
          </cell>
          <cell r="F82" t="str">
            <v>North Las Vegas Region</v>
          </cell>
          <cell r="G82"/>
          <cell r="H82"/>
          <cell r="I82" t="str">
            <v>A</v>
          </cell>
        </row>
        <row r="83">
          <cell r="A83" t="str">
            <v>D329</v>
          </cell>
          <cell r="B83" t="str">
            <v>Power System Engineering - SPP</v>
          </cell>
          <cell r="C83" t="str">
            <v>Chief Executive Officer</v>
          </cell>
          <cell r="D83" t="str">
            <v>Service Delivery &amp; Operations</v>
          </cell>
          <cell r="E83" t="str">
            <v>Technical Services &amp; Support</v>
          </cell>
          <cell r="F83" t="str">
            <v>Power System Engineering</v>
          </cell>
          <cell r="G83"/>
          <cell r="H83"/>
          <cell r="I83" t="str">
            <v>A</v>
          </cell>
        </row>
        <row r="84">
          <cell r="A84" t="str">
            <v>D330</v>
          </cell>
          <cell r="B84" t="str">
            <v>T&amp;D Analytical Support</v>
          </cell>
          <cell r="C84" t="str">
            <v>Chief Executive Officer</v>
          </cell>
          <cell r="D84" t="str">
            <v>Service Delivery &amp; Operations</v>
          </cell>
          <cell r="E84" t="str">
            <v>Technical Services &amp; Support</v>
          </cell>
          <cell r="F84" t="str">
            <v>Asset Management</v>
          </cell>
          <cell r="G84"/>
          <cell r="H84"/>
          <cell r="I84" t="str">
            <v>A</v>
          </cell>
        </row>
        <row r="85">
          <cell r="A85" t="str">
            <v>D331</v>
          </cell>
          <cell r="B85" t="str">
            <v>Project Mgt &amp; Construction</v>
          </cell>
          <cell r="C85" t="str">
            <v>Chief Executive Officer</v>
          </cell>
          <cell r="D85" t="str">
            <v>Service Delivery &amp; Operations</v>
          </cell>
          <cell r="E85" t="str">
            <v>Technical Services &amp; Support</v>
          </cell>
          <cell r="F85" t="str">
            <v>Major Projects</v>
          </cell>
          <cell r="G85"/>
          <cell r="H85"/>
          <cell r="I85" t="str">
            <v>A</v>
          </cell>
        </row>
        <row r="86">
          <cell r="A86" t="str">
            <v>D332</v>
          </cell>
          <cell r="B86" t="str">
            <v>Transmission Engineering</v>
          </cell>
          <cell r="C86" t="str">
            <v>Chief Executive Officer</v>
          </cell>
          <cell r="D86" t="str">
            <v>Service Delivery &amp; Operations</v>
          </cell>
          <cell r="E86" t="str">
            <v>Technical Services &amp; Support</v>
          </cell>
          <cell r="F86" t="str">
            <v>Power System Engineering</v>
          </cell>
          <cell r="G86"/>
          <cell r="H86"/>
          <cell r="I86" t="str">
            <v>A</v>
          </cell>
        </row>
        <row r="87">
          <cell r="A87" t="str">
            <v>D333</v>
          </cell>
          <cell r="B87" t="str">
            <v>Gas Engineering Services</v>
          </cell>
          <cell r="C87" t="str">
            <v>Chief Executive Officer</v>
          </cell>
          <cell r="D87" t="str">
            <v>Service Delivery &amp; Operations</v>
          </cell>
          <cell r="E87" t="str">
            <v>Reno Region</v>
          </cell>
          <cell r="F87" t="str">
            <v>Gas O&amp;M</v>
          </cell>
          <cell r="G87"/>
          <cell r="H87"/>
          <cell r="I87" t="str">
            <v>A</v>
          </cell>
        </row>
        <row r="88">
          <cell r="A88" t="str">
            <v>D334</v>
          </cell>
          <cell r="B88" t="str">
            <v>Power System Engineering - SPR</v>
          </cell>
          <cell r="C88" t="str">
            <v>Chief Executive Officer</v>
          </cell>
          <cell r="D88" t="str">
            <v>Service Delivery &amp; Operations</v>
          </cell>
          <cell r="E88" t="str">
            <v>Technical Services &amp; Support</v>
          </cell>
          <cell r="F88" t="str">
            <v>Power System Engineering</v>
          </cell>
          <cell r="G88"/>
          <cell r="H88"/>
          <cell r="I88" t="str">
            <v>A</v>
          </cell>
        </row>
        <row r="89">
          <cell r="A89" t="str">
            <v>D335</v>
          </cell>
          <cell r="B89" t="str">
            <v>Major Projects NPC</v>
          </cell>
          <cell r="C89" t="str">
            <v>Chief Executive Officer</v>
          </cell>
          <cell r="D89" t="str">
            <v>Service Delivery &amp; Operations</v>
          </cell>
          <cell r="E89" t="str">
            <v>Technical Services &amp; Support</v>
          </cell>
          <cell r="F89" t="str">
            <v>Major Projects</v>
          </cell>
          <cell r="G89"/>
          <cell r="H89"/>
          <cell r="I89" t="str">
            <v>A</v>
          </cell>
        </row>
        <row r="90">
          <cell r="A90" t="str">
            <v>D337</v>
          </cell>
          <cell r="B90" t="str">
            <v>Major Projects - SPPC</v>
          </cell>
          <cell r="C90" t="str">
            <v>Chief Executive Officer</v>
          </cell>
          <cell r="D90" t="str">
            <v>Service Delivery &amp; Operations</v>
          </cell>
          <cell r="E90" t="str">
            <v>Technical Services &amp; Support</v>
          </cell>
          <cell r="F90" t="str">
            <v>Major Projects</v>
          </cell>
          <cell r="G90"/>
          <cell r="H90"/>
          <cell r="I90" t="str">
            <v>A</v>
          </cell>
        </row>
        <row r="91">
          <cell r="A91" t="str">
            <v>D338</v>
          </cell>
          <cell r="B91" t="str">
            <v>Projects Controls &amp; Analysis</v>
          </cell>
          <cell r="C91" t="str">
            <v>Chief Executive Officer</v>
          </cell>
          <cell r="D91" t="str">
            <v>Service Delivery &amp; Operations</v>
          </cell>
          <cell r="E91" t="str">
            <v>Technical Services &amp; Support</v>
          </cell>
          <cell r="F91" t="str">
            <v>Major Projects</v>
          </cell>
          <cell r="G91"/>
          <cell r="H91"/>
          <cell r="I91" t="str">
            <v>A</v>
          </cell>
        </row>
        <row r="92">
          <cell r="A92" t="str">
            <v>D339</v>
          </cell>
          <cell r="B92" t="str">
            <v>Construction Management</v>
          </cell>
          <cell r="C92" t="str">
            <v>Chief Executive Officer</v>
          </cell>
          <cell r="D92" t="str">
            <v>Service Delivery &amp; Operations</v>
          </cell>
          <cell r="E92" t="str">
            <v>Technical Services &amp; Support</v>
          </cell>
          <cell r="F92" t="str">
            <v>Major Projects</v>
          </cell>
          <cell r="G92"/>
          <cell r="H92"/>
          <cell r="I92" t="str">
            <v>A</v>
          </cell>
        </row>
        <row r="93">
          <cell r="A93" t="str">
            <v>D340</v>
          </cell>
          <cell r="B93" t="str">
            <v>T&amp;D Standards</v>
          </cell>
          <cell r="C93" t="str">
            <v>Chief Executive Officer</v>
          </cell>
          <cell r="D93" t="str">
            <v>Service Delivery &amp; Operations</v>
          </cell>
          <cell r="E93" t="str">
            <v>Technical Services &amp; Support</v>
          </cell>
          <cell r="F93" t="str">
            <v>Asset Management</v>
          </cell>
          <cell r="G93"/>
          <cell r="H93"/>
          <cell r="I93" t="str">
            <v>A</v>
          </cell>
        </row>
        <row r="94">
          <cell r="A94" t="str">
            <v>D341</v>
          </cell>
          <cell r="B94" t="str">
            <v>Maj Proj NPC Resort Corridor</v>
          </cell>
          <cell r="C94" t="str">
            <v>Chief Executive Officer</v>
          </cell>
          <cell r="D94" t="str">
            <v>Service Delivery &amp; Operations</v>
          </cell>
          <cell r="E94" t="str">
            <v>Technical Services &amp; Support</v>
          </cell>
          <cell r="F94" t="str">
            <v>Major Projects</v>
          </cell>
          <cell r="G94"/>
          <cell r="H94"/>
          <cell r="I94" t="str">
            <v>A</v>
          </cell>
        </row>
        <row r="95">
          <cell r="A95" t="str">
            <v>D342</v>
          </cell>
          <cell r="B95" t="str">
            <v>Major Projects Ely</v>
          </cell>
          <cell r="C95" t="str">
            <v>Chief Executive Officer</v>
          </cell>
          <cell r="D95" t="str">
            <v>Service Delivery &amp; Operations</v>
          </cell>
          <cell r="E95" t="str">
            <v>Technical Services &amp; Support</v>
          </cell>
          <cell r="F95" t="str">
            <v>Major Projects</v>
          </cell>
          <cell r="G95"/>
          <cell r="H95"/>
          <cell r="I95" t="str">
            <v>A</v>
          </cell>
        </row>
        <row r="96">
          <cell r="A96" t="str">
            <v>D353</v>
          </cell>
          <cell r="B96" t="str">
            <v>Laughlin Distr Oper&amp;Maint (LV)</v>
          </cell>
          <cell r="C96" t="str">
            <v>Chief Executive Officer</v>
          </cell>
          <cell r="D96" t="str">
            <v>Service Delivery &amp; Operations</v>
          </cell>
          <cell r="E96" t="str">
            <v>Combines LV No and So</v>
          </cell>
          <cell r="F96" t="str">
            <v>South Las Vegas Region</v>
          </cell>
          <cell r="G96"/>
          <cell r="H96"/>
          <cell r="I96" t="str">
            <v>A</v>
          </cell>
        </row>
        <row r="97">
          <cell r="A97" t="str">
            <v>D356</v>
          </cell>
          <cell r="B97" t="str">
            <v>Substatn Constr/Maint LV South</v>
          </cell>
          <cell r="C97" t="str">
            <v>Chief Executive Officer</v>
          </cell>
          <cell r="D97" t="str">
            <v>Service Delivery &amp; Operations</v>
          </cell>
          <cell r="E97" t="str">
            <v>Combines LV No and So</v>
          </cell>
          <cell r="F97" t="str">
            <v>South Las Vegas Region</v>
          </cell>
          <cell r="G97"/>
          <cell r="H97"/>
          <cell r="I97" t="str">
            <v>A</v>
          </cell>
        </row>
        <row r="98">
          <cell r="A98" t="str">
            <v>D357</v>
          </cell>
          <cell r="B98" t="str">
            <v>Maintenance Support Services</v>
          </cell>
          <cell r="C98" t="str">
            <v>Chief Executive Officer</v>
          </cell>
          <cell r="D98" t="str">
            <v>Service Delivery &amp; Operations</v>
          </cell>
          <cell r="E98" t="str">
            <v>Technical Services &amp; Support</v>
          </cell>
          <cell r="F98" t="str">
            <v>Asset Management</v>
          </cell>
          <cell r="G98"/>
          <cell r="H98"/>
          <cell r="I98" t="str">
            <v>A</v>
          </cell>
        </row>
        <row r="99">
          <cell r="A99" t="str">
            <v>D361</v>
          </cell>
          <cell r="B99" t="str">
            <v>Trouble Respons &amp; New Svc-Reno</v>
          </cell>
          <cell r="C99" t="str">
            <v>Chief Executive Officer</v>
          </cell>
          <cell r="D99" t="str">
            <v>Service Delivery &amp; Operations</v>
          </cell>
          <cell r="E99" t="str">
            <v>Reno Region</v>
          </cell>
          <cell r="F99"/>
          <cell r="G99"/>
          <cell r="H99"/>
          <cell r="I99" t="str">
            <v>A</v>
          </cell>
        </row>
        <row r="100">
          <cell r="A100" t="str">
            <v>D362</v>
          </cell>
          <cell r="B100" t="str">
            <v>Lines Const/Maint Dist Reno</v>
          </cell>
          <cell r="C100" t="str">
            <v>Chief Executive Officer</v>
          </cell>
          <cell r="D100" t="str">
            <v>Service Delivery &amp; Operations</v>
          </cell>
          <cell r="E100" t="str">
            <v>Reno Region</v>
          </cell>
          <cell r="F100"/>
          <cell r="G100"/>
          <cell r="H100"/>
          <cell r="I100" t="str">
            <v>A</v>
          </cell>
        </row>
        <row r="101">
          <cell r="A101" t="str">
            <v>D363</v>
          </cell>
          <cell r="B101" t="str">
            <v>Lines Const/Maint Trans</v>
          </cell>
          <cell r="C101" t="str">
            <v>Chief Executive Officer</v>
          </cell>
          <cell r="D101" t="str">
            <v>Service Delivery &amp; Operations</v>
          </cell>
          <cell r="E101" t="str">
            <v>Reno Region</v>
          </cell>
          <cell r="F101"/>
          <cell r="G101"/>
          <cell r="H101"/>
          <cell r="I101" t="str">
            <v>A</v>
          </cell>
        </row>
        <row r="102">
          <cell r="A102" t="str">
            <v>D364</v>
          </cell>
          <cell r="B102" t="str">
            <v>Dispatch Reno</v>
          </cell>
          <cell r="C102" t="str">
            <v>Chief Executive Officer</v>
          </cell>
          <cell r="D102" t="str">
            <v>Service Delivery &amp; Operations</v>
          </cell>
          <cell r="E102" t="str">
            <v>Reno Region</v>
          </cell>
          <cell r="F102"/>
          <cell r="G102"/>
          <cell r="H102"/>
          <cell r="I102" t="str">
            <v>A</v>
          </cell>
        </row>
        <row r="103">
          <cell r="A103" t="str">
            <v>D365</v>
          </cell>
          <cell r="B103" t="str">
            <v>Gas Distribution</v>
          </cell>
          <cell r="C103" t="str">
            <v>Chief Executive Officer</v>
          </cell>
          <cell r="D103" t="str">
            <v>Service Delivery &amp; Operations</v>
          </cell>
          <cell r="E103" t="str">
            <v>Reno Region</v>
          </cell>
          <cell r="F103" t="str">
            <v>Gas O&amp;M</v>
          </cell>
          <cell r="G103"/>
          <cell r="H103"/>
          <cell r="I103" t="str">
            <v>A</v>
          </cell>
        </row>
        <row r="104">
          <cell r="A104" t="str">
            <v>D366</v>
          </cell>
          <cell r="B104" t="str">
            <v>Gas Operations &amp; Maintenance</v>
          </cell>
          <cell r="C104" t="str">
            <v>Chief Executive Officer</v>
          </cell>
          <cell r="D104" t="str">
            <v>Service Delivery &amp; Operations</v>
          </cell>
          <cell r="E104" t="str">
            <v>Reno Region</v>
          </cell>
          <cell r="F104" t="str">
            <v>Gas O&amp;M</v>
          </cell>
          <cell r="G104"/>
          <cell r="H104"/>
          <cell r="I104" t="str">
            <v>A</v>
          </cell>
        </row>
        <row r="105">
          <cell r="A105" t="str">
            <v>D367</v>
          </cell>
          <cell r="B105" t="str">
            <v>Gas Service/Damage Prevention</v>
          </cell>
          <cell r="C105" t="str">
            <v>Chief Executive Officer</v>
          </cell>
          <cell r="D105" t="str">
            <v>Service Delivery &amp; Operations</v>
          </cell>
          <cell r="E105" t="str">
            <v>Reno Region</v>
          </cell>
          <cell r="F105" t="str">
            <v>Gas O&amp;M</v>
          </cell>
          <cell r="G105"/>
          <cell r="H105"/>
          <cell r="I105" t="str">
            <v>A</v>
          </cell>
        </row>
        <row r="106">
          <cell r="A106" t="str">
            <v>D368</v>
          </cell>
          <cell r="B106" t="str">
            <v>General Construction &amp; Fab</v>
          </cell>
          <cell r="C106" t="str">
            <v>Chief Executive Officer</v>
          </cell>
          <cell r="D106" t="str">
            <v>Service Delivery &amp; Operations</v>
          </cell>
          <cell r="E106" t="str">
            <v>Reno Region</v>
          </cell>
          <cell r="F106"/>
          <cell r="G106"/>
          <cell r="H106"/>
          <cell r="I106" t="str">
            <v>A</v>
          </cell>
        </row>
        <row r="107">
          <cell r="A107" t="str">
            <v>D369</v>
          </cell>
          <cell r="B107" t="str">
            <v>Gas Distribution Systems</v>
          </cell>
          <cell r="C107" t="str">
            <v>Chief Executive Officer</v>
          </cell>
          <cell r="D107" t="str">
            <v>Service Delivery &amp; Operations</v>
          </cell>
          <cell r="E107" t="str">
            <v>Reno Region</v>
          </cell>
          <cell r="F107" t="str">
            <v>Gas O&amp;M</v>
          </cell>
          <cell r="G107"/>
          <cell r="H107"/>
          <cell r="I107" t="str">
            <v>A</v>
          </cell>
        </row>
        <row r="108">
          <cell r="A108" t="str">
            <v>D370</v>
          </cell>
          <cell r="B108" t="str">
            <v>Carson Region</v>
          </cell>
          <cell r="C108" t="str">
            <v>Chief Executive Officer</v>
          </cell>
          <cell r="D108" t="str">
            <v>Service Delivery &amp; Operations</v>
          </cell>
          <cell r="E108" t="str">
            <v>Carson Region</v>
          </cell>
          <cell r="F108"/>
          <cell r="G108"/>
          <cell r="H108"/>
          <cell r="I108" t="str">
            <v>A</v>
          </cell>
        </row>
        <row r="109">
          <cell r="A109" t="str">
            <v>D371</v>
          </cell>
          <cell r="B109" t="str">
            <v>Carson Operations</v>
          </cell>
          <cell r="C109" t="str">
            <v>Chief Executive Officer</v>
          </cell>
          <cell r="D109" t="str">
            <v>Service Delivery &amp; Operations</v>
          </cell>
          <cell r="E109" t="str">
            <v>Carson Region</v>
          </cell>
          <cell r="F109"/>
          <cell r="G109"/>
          <cell r="H109"/>
          <cell r="I109" t="str">
            <v>A</v>
          </cell>
        </row>
        <row r="110">
          <cell r="A110" t="str">
            <v>D372</v>
          </cell>
          <cell r="B110" t="str">
            <v>Carson Distribution Design</v>
          </cell>
          <cell r="C110" t="str">
            <v>Chief Executive Officer</v>
          </cell>
          <cell r="D110" t="str">
            <v>Service Delivery &amp; Operations</v>
          </cell>
          <cell r="E110" t="str">
            <v>Carson Region</v>
          </cell>
          <cell r="F110"/>
          <cell r="G110"/>
          <cell r="H110"/>
          <cell r="I110" t="str">
            <v>A</v>
          </cell>
        </row>
        <row r="111">
          <cell r="A111" t="str">
            <v>D373</v>
          </cell>
          <cell r="B111" t="str">
            <v>Yerington</v>
          </cell>
          <cell r="C111" t="str">
            <v>Chief Executive Officer</v>
          </cell>
          <cell r="D111" t="str">
            <v>Service Delivery &amp; Operations</v>
          </cell>
          <cell r="E111" t="str">
            <v>Carson Region</v>
          </cell>
          <cell r="F111"/>
          <cell r="G111"/>
          <cell r="H111"/>
          <cell r="I111" t="str">
            <v>A</v>
          </cell>
        </row>
        <row r="112">
          <cell r="A112" t="str">
            <v>D374</v>
          </cell>
          <cell r="B112" t="str">
            <v>Fallon Operations</v>
          </cell>
          <cell r="C112" t="str">
            <v>Chief Executive Officer</v>
          </cell>
          <cell r="D112" t="str">
            <v>Service Delivery &amp; Operations</v>
          </cell>
          <cell r="E112" t="str">
            <v>Elko/East Region</v>
          </cell>
          <cell r="F112"/>
          <cell r="G112"/>
          <cell r="H112"/>
          <cell r="I112" t="str">
            <v>A</v>
          </cell>
        </row>
        <row r="113">
          <cell r="A113" t="str">
            <v>D375</v>
          </cell>
          <cell r="B113" t="str">
            <v>Hawthorne</v>
          </cell>
          <cell r="C113" t="str">
            <v>Chief Executive Officer</v>
          </cell>
          <cell r="D113" t="str">
            <v>Service Delivery &amp; Operations</v>
          </cell>
          <cell r="E113" t="str">
            <v>Carson Region</v>
          </cell>
          <cell r="F113"/>
          <cell r="G113"/>
          <cell r="H113"/>
          <cell r="I113" t="str">
            <v>A</v>
          </cell>
        </row>
        <row r="114">
          <cell r="A114" t="str">
            <v>D376</v>
          </cell>
          <cell r="B114" t="str">
            <v>Tonopah</v>
          </cell>
          <cell r="C114" t="str">
            <v>Chief Executive Officer</v>
          </cell>
          <cell r="D114" t="str">
            <v>Service Delivery &amp; Operations</v>
          </cell>
          <cell r="E114" t="str">
            <v>Carson Region</v>
          </cell>
          <cell r="F114"/>
          <cell r="G114"/>
          <cell r="H114"/>
          <cell r="I114" t="str">
            <v>A</v>
          </cell>
        </row>
        <row r="115">
          <cell r="A115" t="str">
            <v>D380</v>
          </cell>
          <cell r="B115" t="str">
            <v>Inspection &amp; Coordination</v>
          </cell>
          <cell r="C115" t="str">
            <v>Chief Executive Officer</v>
          </cell>
          <cell r="D115" t="str">
            <v>Service Delivery &amp; Operations</v>
          </cell>
          <cell r="E115" t="str">
            <v>Carson Region</v>
          </cell>
          <cell r="F115"/>
          <cell r="G115"/>
          <cell r="H115"/>
          <cell r="I115" t="str">
            <v>A</v>
          </cell>
        </row>
        <row r="116">
          <cell r="A116" t="str">
            <v>D381</v>
          </cell>
          <cell r="B116" t="str">
            <v>North Tahoe &amp; Portola</v>
          </cell>
          <cell r="C116" t="str">
            <v>Chief Executive Officer</v>
          </cell>
          <cell r="D116" t="str">
            <v>Service Delivery &amp; Operations</v>
          </cell>
          <cell r="E116" t="str">
            <v>Reno Region</v>
          </cell>
          <cell r="F116" t="str">
            <v>Area Srvc Mgr-NoTahoe/Portola</v>
          </cell>
          <cell r="G116"/>
          <cell r="H116"/>
          <cell r="I116" t="str">
            <v>A</v>
          </cell>
        </row>
        <row r="117">
          <cell r="A117" t="str">
            <v>D383</v>
          </cell>
          <cell r="B117" t="str">
            <v>South Tahoe</v>
          </cell>
          <cell r="C117" t="str">
            <v>Chief Executive Officer</v>
          </cell>
          <cell r="D117" t="str">
            <v>Service Delivery &amp; Operations</v>
          </cell>
          <cell r="E117" t="str">
            <v>Carson Region</v>
          </cell>
          <cell r="F117"/>
          <cell r="G117"/>
          <cell r="H117"/>
          <cell r="I117" t="str">
            <v>A</v>
          </cell>
        </row>
        <row r="118">
          <cell r="A118" t="str">
            <v>D390</v>
          </cell>
          <cell r="B118" t="str">
            <v>TCID Lease Payment</v>
          </cell>
          <cell r="C118" t="str">
            <v>Chief Executive Officer</v>
          </cell>
          <cell r="D118" t="str">
            <v>Service Delivery &amp; Operations</v>
          </cell>
          <cell r="E118" t="str">
            <v>Elko/East Region</v>
          </cell>
          <cell r="F118"/>
          <cell r="G118"/>
          <cell r="H118"/>
          <cell r="I118" t="str">
            <v>A</v>
          </cell>
        </row>
        <row r="119">
          <cell r="A119" t="str">
            <v>D391</v>
          </cell>
          <cell r="B119" t="str">
            <v>Dir. Reg. Operations Elko/East</v>
          </cell>
          <cell r="C119" t="str">
            <v>Chief Executive Officer</v>
          </cell>
          <cell r="D119" t="str">
            <v>Service Delivery &amp; Operations</v>
          </cell>
          <cell r="E119" t="str">
            <v>Elko/East Region</v>
          </cell>
          <cell r="F119"/>
          <cell r="G119"/>
          <cell r="H119"/>
          <cell r="I119" t="str">
            <v>A</v>
          </cell>
        </row>
        <row r="120">
          <cell r="A120" t="str">
            <v>D392</v>
          </cell>
          <cell r="B120" t="str">
            <v>Elko Operations</v>
          </cell>
          <cell r="C120" t="str">
            <v>Chief Executive Officer</v>
          </cell>
          <cell r="D120" t="str">
            <v>Service Delivery &amp; Operations</v>
          </cell>
          <cell r="E120" t="str">
            <v>Elko/East Region</v>
          </cell>
          <cell r="F120"/>
          <cell r="G120"/>
          <cell r="H120"/>
          <cell r="I120" t="str">
            <v>A</v>
          </cell>
        </row>
        <row r="121">
          <cell r="A121" t="str">
            <v>D393</v>
          </cell>
          <cell r="B121" t="str">
            <v>SCAT - Reno</v>
          </cell>
          <cell r="C121" t="str">
            <v>Chief Executive Officer</v>
          </cell>
          <cell r="D121" t="str">
            <v>Service Delivery &amp; Operations</v>
          </cell>
          <cell r="E121" t="str">
            <v>Reno Region</v>
          </cell>
          <cell r="F121"/>
          <cell r="G121"/>
          <cell r="H121"/>
          <cell r="I121" t="str">
            <v>A</v>
          </cell>
        </row>
        <row r="122">
          <cell r="A122" t="str">
            <v>D394</v>
          </cell>
          <cell r="B122" t="str">
            <v>Winnemucca Operations</v>
          </cell>
          <cell r="C122" t="str">
            <v>Chief Executive Officer</v>
          </cell>
          <cell r="D122" t="str">
            <v>Service Delivery &amp; Operations</v>
          </cell>
          <cell r="E122" t="str">
            <v>Elko/East Region</v>
          </cell>
          <cell r="F122"/>
          <cell r="G122"/>
          <cell r="H122"/>
          <cell r="I122" t="str">
            <v>A</v>
          </cell>
        </row>
        <row r="123">
          <cell r="A123" t="str">
            <v>D400</v>
          </cell>
          <cell r="B123" t="str">
            <v>Energy Efficieny&amp;Conservation</v>
          </cell>
          <cell r="C123" t="str">
            <v>Chief Executive Officer</v>
          </cell>
          <cell r="D123" t="str">
            <v>Marketing</v>
          </cell>
          <cell r="E123" t="str">
            <v>Energy Efficncy/Cstmr Strategy</v>
          </cell>
          <cell r="F123"/>
          <cell r="G123"/>
          <cell r="H123"/>
          <cell r="I123" t="str">
            <v>A</v>
          </cell>
        </row>
        <row r="124">
          <cell r="A124" t="str">
            <v>D405</v>
          </cell>
          <cell r="B124" t="str">
            <v>Economic Development</v>
          </cell>
          <cell r="C124" t="str">
            <v>Chief Executive Officer</v>
          </cell>
          <cell r="D124" t="str">
            <v>Public Policy/External Affairs</v>
          </cell>
          <cell r="E124" t="str">
            <v>VP External Affairs</v>
          </cell>
          <cell r="F124"/>
          <cell r="G124"/>
          <cell r="H124"/>
          <cell r="I124" t="str">
            <v>A</v>
          </cell>
        </row>
        <row r="125">
          <cell r="A125" t="str">
            <v>D420</v>
          </cell>
          <cell r="B125" t="str">
            <v>Major Accounts - NPC</v>
          </cell>
          <cell r="C125" t="str">
            <v>Chief Executive Officer</v>
          </cell>
          <cell r="D125" t="str">
            <v>Marketing</v>
          </cell>
          <cell r="E125"/>
          <cell r="F125"/>
          <cell r="G125"/>
          <cell r="H125"/>
          <cell r="I125" t="str">
            <v>A</v>
          </cell>
        </row>
        <row r="126">
          <cell r="A126" t="str">
            <v>D421</v>
          </cell>
          <cell r="B126" t="str">
            <v>Major Accounts - SPP</v>
          </cell>
          <cell r="C126" t="str">
            <v>Chief Executive Officer</v>
          </cell>
          <cell r="D126" t="str">
            <v>Marketing</v>
          </cell>
          <cell r="E126"/>
          <cell r="F126"/>
          <cell r="G126"/>
          <cell r="H126"/>
          <cell r="I126" t="str">
            <v>A</v>
          </cell>
        </row>
        <row r="127">
          <cell r="A127" t="str">
            <v>D425</v>
          </cell>
          <cell r="B127" t="str">
            <v>Customer Service</v>
          </cell>
          <cell r="C127" t="str">
            <v>Chief Executive Officer</v>
          </cell>
          <cell r="D127" t="str">
            <v>Service Delivery &amp; Operations</v>
          </cell>
          <cell r="E127" t="str">
            <v>Customer Service</v>
          </cell>
          <cell r="F127"/>
          <cell r="G127"/>
          <cell r="H127"/>
          <cell r="I127" t="str">
            <v>A</v>
          </cell>
        </row>
        <row r="128">
          <cell r="A128" t="str">
            <v>D430</v>
          </cell>
          <cell r="B128" t="str">
            <v>Cust Srvc-Training/Performance</v>
          </cell>
          <cell r="C128" t="str">
            <v>Chief Executive Officer</v>
          </cell>
          <cell r="D128" t="str">
            <v>Service Delivery &amp; Operations</v>
          </cell>
          <cell r="E128" t="str">
            <v>Customer Service</v>
          </cell>
          <cell r="F128"/>
          <cell r="G128"/>
          <cell r="H128"/>
          <cell r="I128" t="str">
            <v>A</v>
          </cell>
        </row>
        <row r="129">
          <cell r="A129" t="str">
            <v>D431</v>
          </cell>
          <cell r="B129" t="str">
            <v>Call Centers Las Vegas</v>
          </cell>
          <cell r="C129" t="str">
            <v>Chief Executive Officer</v>
          </cell>
          <cell r="D129" t="str">
            <v>Service Delivery &amp; Operations</v>
          </cell>
          <cell r="E129" t="str">
            <v>Customer Service</v>
          </cell>
          <cell r="F129" t="str">
            <v>Customer Care NPC</v>
          </cell>
          <cell r="G129"/>
          <cell r="H129"/>
          <cell r="I129" t="str">
            <v>A</v>
          </cell>
        </row>
        <row r="130">
          <cell r="A130" t="str">
            <v>D432</v>
          </cell>
          <cell r="B130" t="str">
            <v>Call Centers Reno</v>
          </cell>
          <cell r="C130" t="str">
            <v>Chief Executive Officer</v>
          </cell>
          <cell r="D130" t="str">
            <v>Service Delivery &amp; Operations</v>
          </cell>
          <cell r="E130" t="str">
            <v>Customer Service</v>
          </cell>
          <cell r="F130" t="str">
            <v>Customer Care SPP</v>
          </cell>
          <cell r="G130"/>
          <cell r="H130"/>
          <cell r="I130" t="str">
            <v>A</v>
          </cell>
        </row>
        <row r="131">
          <cell r="A131" t="str">
            <v>D433</v>
          </cell>
          <cell r="B131" t="str">
            <v>Final Bills NPC/SPPC</v>
          </cell>
          <cell r="C131" t="str">
            <v>Chief Executive Officer</v>
          </cell>
          <cell r="D131" t="str">
            <v>Service Delivery &amp; Operations</v>
          </cell>
          <cell r="E131" t="str">
            <v>Customer Service</v>
          </cell>
          <cell r="F131" t="str">
            <v>Credit &amp; Billing</v>
          </cell>
          <cell r="G131"/>
          <cell r="H131"/>
          <cell r="I131" t="str">
            <v>A</v>
          </cell>
        </row>
        <row r="132">
          <cell r="A132" t="str">
            <v>D434</v>
          </cell>
          <cell r="B132" t="str">
            <v>Uncollectible Expense NPC/SPPC</v>
          </cell>
          <cell r="C132" t="str">
            <v>Chief Executive Officer</v>
          </cell>
          <cell r="D132" t="str">
            <v>Service Delivery &amp; Operations</v>
          </cell>
          <cell r="E132" t="str">
            <v>Customer Service</v>
          </cell>
          <cell r="F132"/>
          <cell r="G132"/>
          <cell r="H132"/>
          <cell r="I132" t="str">
            <v>A</v>
          </cell>
        </row>
        <row r="133">
          <cell r="A133" t="str">
            <v>D436</v>
          </cell>
          <cell r="B133" t="str">
            <v>NPC Collections</v>
          </cell>
          <cell r="C133" t="str">
            <v>Chief Executive Officer</v>
          </cell>
          <cell r="D133" t="str">
            <v>Service Delivery &amp; Operations</v>
          </cell>
          <cell r="E133" t="str">
            <v>Customer Service</v>
          </cell>
          <cell r="F133" t="str">
            <v>Credit &amp; Billing</v>
          </cell>
          <cell r="G133"/>
          <cell r="H133"/>
          <cell r="I133" t="str">
            <v>A</v>
          </cell>
        </row>
        <row r="134">
          <cell r="A134" t="str">
            <v>D437</v>
          </cell>
          <cell r="B134" t="str">
            <v>Credit and Collections</v>
          </cell>
          <cell r="C134" t="str">
            <v>Chief Executive Officer</v>
          </cell>
          <cell r="D134" t="str">
            <v>Service Delivery &amp; Operations</v>
          </cell>
          <cell r="E134" t="str">
            <v>Customer Service</v>
          </cell>
          <cell r="F134" t="str">
            <v>Credit &amp; Billing</v>
          </cell>
          <cell r="G134"/>
          <cell r="H134"/>
          <cell r="I134" t="str">
            <v>A</v>
          </cell>
        </row>
        <row r="135">
          <cell r="A135" t="str">
            <v>D440</v>
          </cell>
          <cell r="B135" t="str">
            <v>Credit and Billing</v>
          </cell>
          <cell r="C135" t="str">
            <v>Chief Executive Officer</v>
          </cell>
          <cell r="D135" t="str">
            <v>Service Delivery &amp; Operations</v>
          </cell>
          <cell r="E135" t="str">
            <v>Customer Service</v>
          </cell>
          <cell r="F135" t="str">
            <v>Credit &amp; Billing</v>
          </cell>
          <cell r="G135"/>
          <cell r="H135"/>
          <cell r="I135" t="str">
            <v>A</v>
          </cell>
        </row>
        <row r="136">
          <cell r="A136" t="str">
            <v>D441</v>
          </cell>
          <cell r="B136" t="str">
            <v>Billing Las Vegas</v>
          </cell>
          <cell r="C136" t="str">
            <v>Chief Executive Officer</v>
          </cell>
          <cell r="D136" t="str">
            <v>Service Delivery &amp; Operations</v>
          </cell>
          <cell r="E136" t="str">
            <v>Customer Service</v>
          </cell>
          <cell r="F136" t="str">
            <v>Credit &amp; Billing</v>
          </cell>
          <cell r="G136"/>
          <cell r="H136"/>
          <cell r="I136" t="str">
            <v>A</v>
          </cell>
        </row>
        <row r="137">
          <cell r="A137" t="str">
            <v>D442</v>
          </cell>
          <cell r="B137" t="str">
            <v>Billing Reno</v>
          </cell>
          <cell r="C137" t="str">
            <v>Chief Executive Officer</v>
          </cell>
          <cell r="D137" t="str">
            <v>Service Delivery &amp; Operations</v>
          </cell>
          <cell r="E137" t="str">
            <v>Customer Service</v>
          </cell>
          <cell r="F137" t="str">
            <v>Credit &amp; Billing</v>
          </cell>
          <cell r="G137"/>
          <cell r="H137"/>
          <cell r="I137" t="str">
            <v>A</v>
          </cell>
        </row>
        <row r="138">
          <cell r="A138" t="str">
            <v>D443</v>
          </cell>
          <cell r="B138" t="str">
            <v>Main Branches</v>
          </cell>
          <cell r="C138" t="str">
            <v>Chief Executive Officer</v>
          </cell>
          <cell r="D138" t="str">
            <v>Service Delivery &amp; Operations</v>
          </cell>
          <cell r="E138" t="str">
            <v>Customer Service</v>
          </cell>
          <cell r="F138" t="str">
            <v>Customer Care NPC</v>
          </cell>
          <cell r="G138"/>
          <cell r="H138"/>
          <cell r="I138" t="str">
            <v>A</v>
          </cell>
        </row>
        <row r="139">
          <cell r="A139" t="str">
            <v>D444</v>
          </cell>
          <cell r="B139" t="str">
            <v>LV Outlying Branches</v>
          </cell>
          <cell r="C139" t="str">
            <v>Chief Executive Officer</v>
          </cell>
          <cell r="D139" t="str">
            <v>Service Delivery &amp; Operations</v>
          </cell>
          <cell r="E139" t="str">
            <v>Customer Service</v>
          </cell>
          <cell r="F139" t="str">
            <v>Customer Care NPC</v>
          </cell>
          <cell r="G139"/>
          <cell r="H139"/>
          <cell r="I139" t="str">
            <v>A</v>
          </cell>
        </row>
        <row r="140">
          <cell r="A140" t="str">
            <v>D445</v>
          </cell>
          <cell r="B140" t="str">
            <v>Meter Readers &amp; Serv Utility</v>
          </cell>
          <cell r="C140" t="str">
            <v>Chief Executive Officer</v>
          </cell>
          <cell r="D140" t="str">
            <v>Service Delivery &amp; Operations</v>
          </cell>
          <cell r="E140" t="str">
            <v>Customer Service</v>
          </cell>
          <cell r="F140" t="str">
            <v>Meter Services</v>
          </cell>
          <cell r="G140"/>
          <cell r="H140"/>
          <cell r="I140" t="str">
            <v>A</v>
          </cell>
        </row>
        <row r="141">
          <cell r="A141" t="str">
            <v>D447</v>
          </cell>
          <cell r="B141" t="str">
            <v>District Customer Service Rep</v>
          </cell>
          <cell r="C141" t="str">
            <v>Chief Executive Officer</v>
          </cell>
          <cell r="D141" t="str">
            <v>Service Delivery &amp; Operations</v>
          </cell>
          <cell r="E141" t="str">
            <v>Customer Service</v>
          </cell>
          <cell r="F141" t="str">
            <v>Customer Care SPP</v>
          </cell>
          <cell r="G141"/>
          <cell r="H141"/>
          <cell r="I141" t="str">
            <v>A</v>
          </cell>
        </row>
        <row r="142">
          <cell r="A142" t="str">
            <v>D450</v>
          </cell>
          <cell r="B142" t="str">
            <v>Meter Services</v>
          </cell>
          <cell r="C142" t="str">
            <v>Chief Executive Officer</v>
          </cell>
          <cell r="D142" t="str">
            <v>Service Delivery &amp; Operations</v>
          </cell>
          <cell r="E142" t="str">
            <v>Customer Service</v>
          </cell>
          <cell r="F142" t="str">
            <v>Meter Services</v>
          </cell>
          <cell r="G142"/>
          <cell r="H142"/>
          <cell r="I142" t="str">
            <v>A</v>
          </cell>
        </row>
        <row r="143">
          <cell r="A143" t="str">
            <v>D451</v>
          </cell>
          <cell r="B143" t="str">
            <v>Meter Operations Reno</v>
          </cell>
          <cell r="C143" t="str">
            <v>Chief Executive Officer</v>
          </cell>
          <cell r="D143" t="str">
            <v>Service Delivery &amp; Operations</v>
          </cell>
          <cell r="E143" t="str">
            <v>Customer Service</v>
          </cell>
          <cell r="F143" t="str">
            <v>Meter Services</v>
          </cell>
          <cell r="G143"/>
          <cell r="H143"/>
          <cell r="I143" t="str">
            <v>A</v>
          </cell>
        </row>
        <row r="144">
          <cell r="A144" t="str">
            <v>D452</v>
          </cell>
          <cell r="B144" t="str">
            <v>Meter Operations Las Vegas</v>
          </cell>
          <cell r="C144" t="str">
            <v>Chief Executive Officer</v>
          </cell>
          <cell r="D144" t="str">
            <v>Service Delivery &amp; Operations</v>
          </cell>
          <cell r="E144" t="str">
            <v>Customer Service</v>
          </cell>
          <cell r="F144" t="str">
            <v>Meter Services</v>
          </cell>
          <cell r="G144"/>
          <cell r="H144"/>
          <cell r="I144" t="str">
            <v>A</v>
          </cell>
        </row>
        <row r="145">
          <cell r="A145" t="str">
            <v>D453</v>
          </cell>
          <cell r="B145" t="str">
            <v>Field Services Las Vegas</v>
          </cell>
          <cell r="C145" t="str">
            <v>Chief Executive Officer</v>
          </cell>
          <cell r="D145" t="str">
            <v>Service Delivery &amp; Operations</v>
          </cell>
          <cell r="E145" t="str">
            <v>Customer Service</v>
          </cell>
          <cell r="F145" t="str">
            <v>Meter Services</v>
          </cell>
          <cell r="G145"/>
          <cell r="H145"/>
          <cell r="I145" t="str">
            <v>A</v>
          </cell>
        </row>
        <row r="146">
          <cell r="A146" t="str">
            <v>D454</v>
          </cell>
          <cell r="B146" t="str">
            <v>Meter Reading Las Vegas</v>
          </cell>
          <cell r="C146" t="str">
            <v>Chief Executive Officer</v>
          </cell>
          <cell r="D146" t="str">
            <v>Service Delivery &amp; Operations</v>
          </cell>
          <cell r="E146" t="str">
            <v>Customer Service</v>
          </cell>
          <cell r="F146" t="str">
            <v>Meter Services</v>
          </cell>
          <cell r="G146"/>
          <cell r="H146"/>
          <cell r="I146" t="str">
            <v>A</v>
          </cell>
        </row>
        <row r="147">
          <cell r="A147" t="str">
            <v>D455</v>
          </cell>
          <cell r="B147" t="str">
            <v>Customer Information Systems</v>
          </cell>
          <cell r="C147" t="str">
            <v>Chief Executive Officer</v>
          </cell>
          <cell r="D147" t="str">
            <v>Service Delivery &amp; Operations</v>
          </cell>
          <cell r="E147" t="str">
            <v>Customer Service</v>
          </cell>
          <cell r="F147"/>
          <cell r="G147"/>
          <cell r="H147"/>
          <cell r="I147" t="str">
            <v>A</v>
          </cell>
        </row>
        <row r="148">
          <cell r="A148" t="str">
            <v>D460</v>
          </cell>
          <cell r="B148" t="str">
            <v>Customer Programs &amp; Services</v>
          </cell>
          <cell r="C148" t="str">
            <v>Chief Executive Officer</v>
          </cell>
          <cell r="D148" t="str">
            <v>Service Delivery &amp; Operations</v>
          </cell>
          <cell r="E148" t="str">
            <v>Customer Service</v>
          </cell>
          <cell r="F148" t="str">
            <v>Customer Care NPC</v>
          </cell>
          <cell r="G148"/>
          <cell r="H148"/>
          <cell r="I148" t="str">
            <v>A</v>
          </cell>
        </row>
        <row r="149">
          <cell r="A149" t="str">
            <v>D603</v>
          </cell>
          <cell r="B149" t="str">
            <v>Treasury</v>
          </cell>
          <cell r="C149" t="str">
            <v>Chief Executive Officer</v>
          </cell>
          <cell r="D149" t="str">
            <v>Finance</v>
          </cell>
          <cell r="E149" t="str">
            <v>Treasury</v>
          </cell>
          <cell r="F149"/>
          <cell r="G149"/>
          <cell r="H149"/>
          <cell r="I149" t="str">
            <v>A</v>
          </cell>
        </row>
        <row r="150">
          <cell r="A150" t="str">
            <v>D604</v>
          </cell>
          <cell r="B150" t="str">
            <v>Investor Relations</v>
          </cell>
          <cell r="C150" t="str">
            <v>Chief Executive Officer</v>
          </cell>
          <cell r="D150" t="str">
            <v>Finance</v>
          </cell>
          <cell r="E150" t="str">
            <v>Investor Rel &amp; Sharehldr Svcs</v>
          </cell>
          <cell r="F150"/>
          <cell r="G150"/>
          <cell r="H150"/>
          <cell r="I150" t="str">
            <v>A</v>
          </cell>
        </row>
        <row r="151">
          <cell r="A151" t="str">
            <v>D605</v>
          </cell>
          <cell r="B151" t="str">
            <v>Shareholder Services</v>
          </cell>
          <cell r="C151" t="str">
            <v>Chief Executive Officer</v>
          </cell>
          <cell r="D151" t="str">
            <v>Finance</v>
          </cell>
          <cell r="E151" t="str">
            <v>Investor Rel &amp; Sharehldr Svcs</v>
          </cell>
          <cell r="F151"/>
          <cell r="G151"/>
          <cell r="H151"/>
          <cell r="I151" t="str">
            <v>A</v>
          </cell>
        </row>
        <row r="152">
          <cell r="A152" t="str">
            <v>D606</v>
          </cell>
          <cell r="B152" t="str">
            <v>Risk Control</v>
          </cell>
          <cell r="C152" t="str">
            <v>Chief Executive Officer</v>
          </cell>
          <cell r="D152" t="str">
            <v>Finance</v>
          </cell>
          <cell r="E152"/>
          <cell r="F152"/>
          <cell r="G152"/>
          <cell r="H152"/>
          <cell r="I152" t="str">
            <v>A</v>
          </cell>
        </row>
        <row r="153">
          <cell r="A153" t="str">
            <v>D607</v>
          </cell>
          <cell r="B153" t="str">
            <v>Corporate Insurance</v>
          </cell>
          <cell r="C153" t="str">
            <v>Chief Executive Officer</v>
          </cell>
          <cell r="D153" t="str">
            <v>Finance</v>
          </cell>
          <cell r="E153"/>
          <cell r="F153"/>
          <cell r="G153"/>
          <cell r="H153"/>
          <cell r="I153" t="str">
            <v>A</v>
          </cell>
        </row>
        <row r="154">
          <cell r="A154" t="str">
            <v>D608</v>
          </cell>
          <cell r="B154" t="str">
            <v>Corporate Common</v>
          </cell>
          <cell r="C154" t="str">
            <v>Chief Executive Officer</v>
          </cell>
          <cell r="D154" t="str">
            <v>Corporate Common</v>
          </cell>
          <cell r="E154"/>
          <cell r="F154"/>
          <cell r="G154"/>
          <cell r="H154"/>
          <cell r="I154" t="str">
            <v>A</v>
          </cell>
        </row>
        <row r="155">
          <cell r="A155" t="str">
            <v>D610</v>
          </cell>
          <cell r="B155" t="str">
            <v>Chief Accounting Officer (CAO)</v>
          </cell>
          <cell r="C155" t="str">
            <v>Chief Executive Officer</v>
          </cell>
          <cell r="D155" t="str">
            <v>Finance</v>
          </cell>
          <cell r="E155" t="str">
            <v>Chief Accounting Officer</v>
          </cell>
          <cell r="F155"/>
          <cell r="G155"/>
          <cell r="H155"/>
          <cell r="I155" t="str">
            <v>A</v>
          </cell>
        </row>
        <row r="156">
          <cell r="A156" t="str">
            <v>D611</v>
          </cell>
          <cell r="B156" t="str">
            <v>Corporate Common 3</v>
          </cell>
          <cell r="C156" t="str">
            <v>Chief Executive Officer</v>
          </cell>
          <cell r="D156" t="str">
            <v>Corporate Common</v>
          </cell>
          <cell r="E156"/>
          <cell r="F156"/>
          <cell r="G156"/>
          <cell r="H156"/>
          <cell r="I156" t="str">
            <v>A</v>
          </cell>
        </row>
        <row r="157">
          <cell r="A157" t="str">
            <v>D613</v>
          </cell>
          <cell r="B157" t="str">
            <v>Corporate Common 4</v>
          </cell>
          <cell r="C157" t="str">
            <v>Chief Executive Officer</v>
          </cell>
          <cell r="D157" t="str">
            <v>Corporate Common</v>
          </cell>
          <cell r="E157"/>
          <cell r="F157"/>
          <cell r="G157"/>
          <cell r="H157"/>
          <cell r="I157" t="str">
            <v>A</v>
          </cell>
        </row>
        <row r="158">
          <cell r="A158" t="str">
            <v>D614</v>
          </cell>
          <cell r="B158" t="str">
            <v>Corporate Financings</v>
          </cell>
          <cell r="C158" t="str">
            <v>Chief Executive Officer</v>
          </cell>
          <cell r="D158" t="str">
            <v>Finance</v>
          </cell>
          <cell r="E158" t="str">
            <v>Treasury</v>
          </cell>
          <cell r="F158"/>
          <cell r="G158"/>
          <cell r="H158"/>
          <cell r="I158" t="str">
            <v>A</v>
          </cell>
        </row>
        <row r="159">
          <cell r="A159" t="str">
            <v>D615</v>
          </cell>
          <cell r="B159" t="str">
            <v>Compliance</v>
          </cell>
          <cell r="C159" t="str">
            <v>Chief Executive Officer</v>
          </cell>
          <cell r="D159" t="str">
            <v>Legal Services</v>
          </cell>
          <cell r="E159"/>
          <cell r="F159"/>
          <cell r="G159"/>
          <cell r="H159"/>
          <cell r="I159" t="str">
            <v>A</v>
          </cell>
        </row>
        <row r="160">
          <cell r="A160" t="str">
            <v>D616</v>
          </cell>
          <cell r="B160" t="str">
            <v>FERC Compliance</v>
          </cell>
          <cell r="C160" t="str">
            <v>Chief Executive Officer</v>
          </cell>
          <cell r="D160" t="str">
            <v>Legal Services</v>
          </cell>
          <cell r="E160"/>
          <cell r="F160"/>
          <cell r="G160"/>
          <cell r="H160"/>
          <cell r="I160" t="str">
            <v>A</v>
          </cell>
        </row>
        <row r="161">
          <cell r="A161" t="str">
            <v>D619</v>
          </cell>
          <cell r="B161" t="str">
            <v>External Financial Reporting</v>
          </cell>
          <cell r="C161" t="str">
            <v>Chief Executive Officer</v>
          </cell>
          <cell r="D161" t="str">
            <v>Finance</v>
          </cell>
          <cell r="E161" t="str">
            <v>Chief Accounting Officer</v>
          </cell>
          <cell r="F161"/>
          <cell r="G161"/>
          <cell r="H161"/>
          <cell r="I161" t="str">
            <v>A</v>
          </cell>
        </row>
        <row r="162">
          <cell r="A162" t="str">
            <v>D620</v>
          </cell>
          <cell r="B162" t="str">
            <v>Corporate Accounting</v>
          </cell>
          <cell r="C162" t="str">
            <v>Chief Executive Officer</v>
          </cell>
          <cell r="D162" t="str">
            <v>Finance</v>
          </cell>
          <cell r="E162" t="str">
            <v>Chief Accounting Officer</v>
          </cell>
          <cell r="F162" t="str">
            <v>Corporate Accounting</v>
          </cell>
          <cell r="G162"/>
          <cell r="H162"/>
          <cell r="I162" t="str">
            <v>A</v>
          </cell>
        </row>
        <row r="163">
          <cell r="A163" t="str">
            <v>D621</v>
          </cell>
          <cell r="B163" t="str">
            <v>Taxation</v>
          </cell>
          <cell r="C163" t="str">
            <v>Chief Executive Officer</v>
          </cell>
          <cell r="D163" t="str">
            <v>Finance</v>
          </cell>
          <cell r="E163" t="str">
            <v>Chief Accounting Officer</v>
          </cell>
          <cell r="F163"/>
          <cell r="G163"/>
          <cell r="H163"/>
          <cell r="I163" t="str">
            <v>A</v>
          </cell>
        </row>
        <row r="164">
          <cell r="A164" t="str">
            <v>D622</v>
          </cell>
          <cell r="B164" t="str">
            <v>Remittance Processing</v>
          </cell>
          <cell r="C164" t="str">
            <v>Chief Executive Officer</v>
          </cell>
          <cell r="D164" t="str">
            <v>Finance</v>
          </cell>
          <cell r="E164" t="str">
            <v>Treasury</v>
          </cell>
          <cell r="F164"/>
          <cell r="G164"/>
          <cell r="H164"/>
          <cell r="I164" t="str">
            <v>A</v>
          </cell>
        </row>
        <row r="165">
          <cell r="A165" t="str">
            <v>D629</v>
          </cell>
          <cell r="B165" t="str">
            <v>Fuel &amp; Purchased Power Acctng</v>
          </cell>
          <cell r="C165" t="str">
            <v>Chief Executive Officer</v>
          </cell>
          <cell r="D165" t="str">
            <v>Finance</v>
          </cell>
          <cell r="E165" t="str">
            <v>Chief Accounting Officer</v>
          </cell>
          <cell r="F165"/>
          <cell r="G165"/>
          <cell r="H165"/>
          <cell r="I165" t="str">
            <v>A</v>
          </cell>
        </row>
        <row r="166">
          <cell r="A166" t="str">
            <v>D630</v>
          </cell>
          <cell r="B166" t="str">
            <v>Revenue Accounting</v>
          </cell>
          <cell r="C166" t="str">
            <v>Chief Executive Officer</v>
          </cell>
          <cell r="D166" t="str">
            <v>Finance</v>
          </cell>
          <cell r="E166" t="str">
            <v>Chief Accounting Officer</v>
          </cell>
          <cell r="F166" t="str">
            <v>Corporate Accounting</v>
          </cell>
          <cell r="G166"/>
          <cell r="H166"/>
          <cell r="I166" t="str">
            <v>A</v>
          </cell>
        </row>
        <row r="167">
          <cell r="A167" t="str">
            <v>D631</v>
          </cell>
          <cell r="B167" t="str">
            <v>Accounts Payable</v>
          </cell>
          <cell r="C167" t="str">
            <v>Chief Executive Officer</v>
          </cell>
          <cell r="D167" t="str">
            <v>Finance</v>
          </cell>
          <cell r="E167" t="str">
            <v>Treasury</v>
          </cell>
          <cell r="F167"/>
          <cell r="G167"/>
          <cell r="H167"/>
          <cell r="I167" t="str">
            <v>A</v>
          </cell>
        </row>
        <row r="168">
          <cell r="A168" t="str">
            <v>D632</v>
          </cell>
          <cell r="B168" t="str">
            <v>Plant Accounting</v>
          </cell>
          <cell r="C168" t="str">
            <v>Chief Executive Officer</v>
          </cell>
          <cell r="D168" t="str">
            <v>Finance</v>
          </cell>
          <cell r="E168" t="str">
            <v>Chief Accounting Officer</v>
          </cell>
          <cell r="F168"/>
          <cell r="G168"/>
          <cell r="H168"/>
          <cell r="I168" t="str">
            <v>A</v>
          </cell>
        </row>
        <row r="169">
          <cell r="A169" t="str">
            <v>D650</v>
          </cell>
          <cell r="B169" t="str">
            <v>VP Administration</v>
          </cell>
          <cell r="C169" t="str">
            <v>Chief Executive Officer</v>
          </cell>
          <cell r="D169" t="str">
            <v>Human Resources</v>
          </cell>
          <cell r="E169"/>
          <cell r="F169"/>
          <cell r="G169"/>
          <cell r="H169"/>
          <cell r="I169" t="str">
            <v>A</v>
          </cell>
        </row>
        <row r="170">
          <cell r="A170" t="str">
            <v>D651</v>
          </cell>
          <cell r="B170" t="str">
            <v>HR-Benefits Tracking</v>
          </cell>
          <cell r="C170" t="str">
            <v>Chief Executive Officer</v>
          </cell>
          <cell r="D170" t="str">
            <v>Human Resources</v>
          </cell>
          <cell r="E170" t="str">
            <v>Compensation, Benefits &amp; OD</v>
          </cell>
          <cell r="F170"/>
          <cell r="G170"/>
          <cell r="H170"/>
          <cell r="I170" t="str">
            <v>A</v>
          </cell>
        </row>
        <row r="171">
          <cell r="A171" t="str">
            <v>D652</v>
          </cell>
          <cell r="B171" t="str">
            <v>H. R. Business Partners</v>
          </cell>
          <cell r="C171" t="str">
            <v>Chief Executive Officer</v>
          </cell>
          <cell r="D171" t="str">
            <v>Human Resources</v>
          </cell>
          <cell r="E171" t="str">
            <v>HR Client Services</v>
          </cell>
          <cell r="F171"/>
          <cell r="G171"/>
          <cell r="H171"/>
          <cell r="I171" t="str">
            <v>A</v>
          </cell>
        </row>
        <row r="172">
          <cell r="A172" t="str">
            <v>D653</v>
          </cell>
          <cell r="B172" t="str">
            <v>HR Client Services</v>
          </cell>
          <cell r="C172" t="str">
            <v>Chief Executive Officer</v>
          </cell>
          <cell r="D172" t="str">
            <v>Human Resources</v>
          </cell>
          <cell r="E172" t="str">
            <v>HR Client Services</v>
          </cell>
          <cell r="F172"/>
          <cell r="G172"/>
          <cell r="H172"/>
          <cell r="I172" t="str">
            <v>A</v>
          </cell>
        </row>
        <row r="173">
          <cell r="A173" t="str">
            <v>D654</v>
          </cell>
          <cell r="B173" t="str">
            <v>Wrkfrc Planning &amp; Recruitment</v>
          </cell>
          <cell r="C173" t="str">
            <v>Chief Executive Officer</v>
          </cell>
          <cell r="D173" t="str">
            <v>Human Resources</v>
          </cell>
          <cell r="E173" t="str">
            <v>HR Client Services</v>
          </cell>
          <cell r="F173"/>
          <cell r="G173"/>
          <cell r="H173"/>
          <cell r="I173" t="str">
            <v>A</v>
          </cell>
        </row>
        <row r="174">
          <cell r="A174" t="str">
            <v>D655</v>
          </cell>
          <cell r="B174" t="str">
            <v>HR Systems</v>
          </cell>
          <cell r="C174" t="str">
            <v>Chief Executive Officer</v>
          </cell>
          <cell r="D174" t="str">
            <v>Finance</v>
          </cell>
          <cell r="E174" t="str">
            <v>IT&amp;T</v>
          </cell>
          <cell r="F174" t="str">
            <v>T&amp;D and ERP Systems</v>
          </cell>
          <cell r="G174" t="str">
            <v>Financial and Supply Chain Sys</v>
          </cell>
          <cell r="H174"/>
          <cell r="I174" t="str">
            <v>A</v>
          </cell>
        </row>
        <row r="175">
          <cell r="A175" t="str">
            <v>D656</v>
          </cell>
          <cell r="B175" t="str">
            <v>Compensation, Benefits &amp; OD</v>
          </cell>
          <cell r="C175" t="str">
            <v>Chief Executive Officer</v>
          </cell>
          <cell r="D175" t="str">
            <v>Human Resources</v>
          </cell>
          <cell r="E175" t="str">
            <v>Compensation, Benefits &amp; OD</v>
          </cell>
          <cell r="F175"/>
          <cell r="G175"/>
          <cell r="H175"/>
          <cell r="I175" t="str">
            <v>A</v>
          </cell>
        </row>
        <row r="176">
          <cell r="A176" t="str">
            <v>D658</v>
          </cell>
          <cell r="B176" t="str">
            <v>Benefits</v>
          </cell>
          <cell r="C176" t="str">
            <v>Chief Executive Officer</v>
          </cell>
          <cell r="D176" t="str">
            <v>Human Resources</v>
          </cell>
          <cell r="E176" t="str">
            <v>Compensation, Benefits &amp; OD</v>
          </cell>
          <cell r="F176"/>
          <cell r="G176"/>
          <cell r="H176"/>
          <cell r="I176" t="str">
            <v>A</v>
          </cell>
        </row>
        <row r="177">
          <cell r="A177" t="str">
            <v>D662</v>
          </cell>
          <cell r="B177" t="str">
            <v>Safety &amp; Health</v>
          </cell>
          <cell r="C177" t="str">
            <v>Chief Executive Officer</v>
          </cell>
          <cell r="D177" t="str">
            <v>Legal Services</v>
          </cell>
          <cell r="E177" t="str">
            <v>Environmental</v>
          </cell>
          <cell r="F177"/>
          <cell r="G177"/>
          <cell r="H177"/>
          <cell r="I177" t="str">
            <v>A</v>
          </cell>
        </row>
        <row r="178">
          <cell r="A178" t="str">
            <v>D666</v>
          </cell>
          <cell r="B178" t="str">
            <v>Labor Relations</v>
          </cell>
          <cell r="C178" t="str">
            <v>Chief Executive Officer</v>
          </cell>
          <cell r="D178" t="str">
            <v>Human Resources</v>
          </cell>
          <cell r="E178" t="str">
            <v>HR Client Services</v>
          </cell>
          <cell r="F178"/>
          <cell r="G178"/>
          <cell r="H178"/>
          <cell r="I178" t="str">
            <v>A</v>
          </cell>
        </row>
        <row r="179">
          <cell r="A179" t="str">
            <v>D667</v>
          </cell>
          <cell r="B179" t="str">
            <v>Employee Relations &amp; Services</v>
          </cell>
          <cell r="C179" t="str">
            <v>Chief Executive Officer</v>
          </cell>
          <cell r="D179" t="str">
            <v>Human Resources</v>
          </cell>
          <cell r="E179" t="str">
            <v>Compensation, Benefits &amp; OD</v>
          </cell>
          <cell r="F179"/>
          <cell r="G179"/>
          <cell r="H179"/>
          <cell r="I179" t="str">
            <v>A</v>
          </cell>
        </row>
        <row r="180">
          <cell r="A180" t="str">
            <v>D670</v>
          </cell>
          <cell r="B180" t="str">
            <v>Payroll</v>
          </cell>
          <cell r="C180" t="str">
            <v>Chief Executive Officer</v>
          </cell>
          <cell r="D180" t="str">
            <v>Human Resources</v>
          </cell>
          <cell r="E180" t="str">
            <v>Compensation, Benefits &amp; OD</v>
          </cell>
          <cell r="F180"/>
          <cell r="G180"/>
          <cell r="H180"/>
          <cell r="I180" t="str">
            <v>A</v>
          </cell>
        </row>
        <row r="181">
          <cell r="A181" t="str">
            <v>D702</v>
          </cell>
          <cell r="B181" t="str">
            <v>Administrative Services</v>
          </cell>
          <cell r="C181" t="str">
            <v>Chief Executive Officer</v>
          </cell>
          <cell r="D181" t="str">
            <v>Finance</v>
          </cell>
          <cell r="E181" t="str">
            <v>Administrative Services</v>
          </cell>
          <cell r="F181"/>
          <cell r="G181"/>
          <cell r="H181"/>
          <cell r="I181" t="str">
            <v>A</v>
          </cell>
        </row>
        <row r="182">
          <cell r="A182" t="str">
            <v>D703</v>
          </cell>
          <cell r="B182" t="str">
            <v>Co. Use of Electricity Reno</v>
          </cell>
          <cell r="C182" t="str">
            <v>Chief Executive Officer</v>
          </cell>
          <cell r="D182" t="str">
            <v>Finance</v>
          </cell>
          <cell r="E182" t="str">
            <v>Administrative Services</v>
          </cell>
          <cell r="F182"/>
          <cell r="G182"/>
          <cell r="H182"/>
          <cell r="I182" t="str">
            <v>A</v>
          </cell>
        </row>
        <row r="183">
          <cell r="A183" t="str">
            <v>D704</v>
          </cell>
          <cell r="B183" t="str">
            <v>Co. Use of Electr. Las Vegas</v>
          </cell>
          <cell r="C183" t="str">
            <v>Chief Executive Officer</v>
          </cell>
          <cell r="D183" t="str">
            <v>Finance</v>
          </cell>
          <cell r="E183" t="str">
            <v>Administrative Services</v>
          </cell>
          <cell r="F183"/>
          <cell r="G183"/>
          <cell r="H183"/>
          <cell r="I183" t="str">
            <v>A</v>
          </cell>
        </row>
        <row r="184">
          <cell r="A184" t="str">
            <v>D707</v>
          </cell>
          <cell r="B184" t="str">
            <v>Facilities Leases</v>
          </cell>
          <cell r="C184" t="str">
            <v>Chief Executive Officer</v>
          </cell>
          <cell r="D184" t="str">
            <v>Finance</v>
          </cell>
          <cell r="E184" t="str">
            <v>Administrative Services</v>
          </cell>
          <cell r="F184"/>
          <cell r="G184"/>
          <cell r="H184"/>
          <cell r="I184" t="str">
            <v>A</v>
          </cell>
        </row>
        <row r="185">
          <cell r="A185" t="str">
            <v>D710</v>
          </cell>
          <cell r="B185" t="str">
            <v>Facilities Maintenance (Reno)</v>
          </cell>
          <cell r="C185" t="str">
            <v>Chief Executive Officer</v>
          </cell>
          <cell r="D185" t="str">
            <v>Finance</v>
          </cell>
          <cell r="E185" t="str">
            <v>Administrative Services</v>
          </cell>
          <cell r="F185"/>
          <cell r="G185"/>
          <cell r="H185"/>
          <cell r="I185" t="str">
            <v>A</v>
          </cell>
        </row>
        <row r="186">
          <cell r="A186" t="str">
            <v>D720</v>
          </cell>
          <cell r="B186" t="str">
            <v>Facilities Maint. (Las Vegas)</v>
          </cell>
          <cell r="C186" t="str">
            <v>Chief Executive Officer</v>
          </cell>
          <cell r="D186" t="str">
            <v>Finance</v>
          </cell>
          <cell r="E186" t="str">
            <v>Administrative Services</v>
          </cell>
          <cell r="F186"/>
          <cell r="G186"/>
          <cell r="H186"/>
          <cell r="I186" t="str">
            <v>A</v>
          </cell>
        </row>
        <row r="187">
          <cell r="A187" t="str">
            <v>D721</v>
          </cell>
          <cell r="B187" t="str">
            <v>Interior Services</v>
          </cell>
          <cell r="C187" t="str">
            <v>Chief Executive Officer</v>
          </cell>
          <cell r="D187" t="str">
            <v>Finance</v>
          </cell>
          <cell r="E187" t="str">
            <v>Administrative Services</v>
          </cell>
          <cell r="F187"/>
          <cell r="G187"/>
          <cell r="H187"/>
          <cell r="I187" t="str">
            <v>A</v>
          </cell>
        </row>
        <row r="188">
          <cell r="A188" t="str">
            <v>D725</v>
          </cell>
          <cell r="B188" t="str">
            <v>Support Services</v>
          </cell>
          <cell r="C188" t="str">
            <v>Chief Executive Officer</v>
          </cell>
          <cell r="D188" t="str">
            <v>Finance</v>
          </cell>
          <cell r="E188" t="str">
            <v>Administrative Services</v>
          </cell>
          <cell r="F188"/>
          <cell r="G188"/>
          <cell r="H188"/>
          <cell r="I188" t="str">
            <v>A</v>
          </cell>
        </row>
        <row r="189">
          <cell r="A189" t="str">
            <v>D726</v>
          </cell>
          <cell r="B189" t="str">
            <v>Corporate Records</v>
          </cell>
          <cell r="C189" t="str">
            <v>Chief Executive Officer</v>
          </cell>
          <cell r="D189" t="str">
            <v>Finance</v>
          </cell>
          <cell r="E189" t="str">
            <v>Administrative Services</v>
          </cell>
          <cell r="F189"/>
          <cell r="G189"/>
          <cell r="H189"/>
          <cell r="I189" t="str">
            <v>A</v>
          </cell>
        </row>
        <row r="190">
          <cell r="A190" t="str">
            <v>D727</v>
          </cell>
          <cell r="B190" t="str">
            <v>Travel Services</v>
          </cell>
          <cell r="C190" t="str">
            <v>Chief Executive Officer</v>
          </cell>
          <cell r="D190" t="str">
            <v>Finance</v>
          </cell>
          <cell r="E190" t="str">
            <v>Administrative Services</v>
          </cell>
          <cell r="F190"/>
          <cell r="G190"/>
          <cell r="H190"/>
          <cell r="I190" t="str">
            <v>A</v>
          </cell>
        </row>
        <row r="191">
          <cell r="A191" t="str">
            <v>D730</v>
          </cell>
          <cell r="B191" t="str">
            <v>Mail Services</v>
          </cell>
          <cell r="C191" t="str">
            <v>Chief Executive Officer</v>
          </cell>
          <cell r="D191" t="str">
            <v>Finance</v>
          </cell>
          <cell r="E191" t="str">
            <v>Administrative Services</v>
          </cell>
          <cell r="F191"/>
          <cell r="G191"/>
          <cell r="H191"/>
          <cell r="I191" t="str">
            <v>A</v>
          </cell>
        </row>
        <row r="192">
          <cell r="A192" t="str">
            <v>D740</v>
          </cell>
          <cell r="B192" t="str">
            <v>Corporate Security - Reno</v>
          </cell>
          <cell r="C192" t="str">
            <v>Chief Executive Officer</v>
          </cell>
          <cell r="D192" t="str">
            <v>Legal Services</v>
          </cell>
          <cell r="E192" t="str">
            <v>Corporate Security</v>
          </cell>
          <cell r="F192"/>
          <cell r="G192"/>
          <cell r="H192"/>
          <cell r="I192" t="str">
            <v>A</v>
          </cell>
        </row>
        <row r="193">
          <cell r="A193" t="str">
            <v>D741</v>
          </cell>
          <cell r="B193" t="str">
            <v>Corporate Security - Las Vegas</v>
          </cell>
          <cell r="C193" t="str">
            <v>Chief Executive Officer</v>
          </cell>
          <cell r="D193" t="str">
            <v>Legal Services</v>
          </cell>
          <cell r="E193" t="str">
            <v>Corporate Security</v>
          </cell>
          <cell r="F193"/>
          <cell r="G193"/>
          <cell r="H193"/>
          <cell r="I193" t="str">
            <v>A</v>
          </cell>
        </row>
        <row r="194">
          <cell r="A194" t="str">
            <v>D742</v>
          </cell>
          <cell r="B194" t="str">
            <v>Revenue Protection - Reno</v>
          </cell>
          <cell r="C194" t="str">
            <v>Chief Executive Officer</v>
          </cell>
          <cell r="D194" t="str">
            <v>Legal Services</v>
          </cell>
          <cell r="E194" t="str">
            <v>Corporate Security</v>
          </cell>
          <cell r="F194"/>
          <cell r="G194"/>
          <cell r="H194"/>
          <cell r="I194" t="str">
            <v>A</v>
          </cell>
        </row>
        <row r="195">
          <cell r="A195" t="str">
            <v>D743</v>
          </cell>
          <cell r="B195" t="str">
            <v>Revenue Protection - Las Vegas</v>
          </cell>
          <cell r="C195" t="str">
            <v>Chief Executive Officer</v>
          </cell>
          <cell r="D195" t="str">
            <v>Legal Services</v>
          </cell>
          <cell r="E195" t="str">
            <v>Corporate Security</v>
          </cell>
          <cell r="F195"/>
          <cell r="G195"/>
          <cell r="H195"/>
          <cell r="I195" t="str">
            <v>A</v>
          </cell>
        </row>
        <row r="196">
          <cell r="A196" t="str">
            <v>D760</v>
          </cell>
          <cell r="B196" t="str">
            <v>Fleet Services</v>
          </cell>
          <cell r="C196" t="str">
            <v>Chief Executive Officer</v>
          </cell>
          <cell r="D196" t="str">
            <v>Service Delivery &amp; Operations</v>
          </cell>
          <cell r="E196" t="str">
            <v>Technical Services &amp; Support</v>
          </cell>
          <cell r="F196" t="str">
            <v>Fleet Services</v>
          </cell>
          <cell r="G196"/>
          <cell r="H196"/>
          <cell r="I196" t="str">
            <v>A</v>
          </cell>
        </row>
        <row r="197">
          <cell r="A197" t="str">
            <v>D770</v>
          </cell>
          <cell r="B197" t="str">
            <v>Supply Chain Management</v>
          </cell>
          <cell r="C197" t="str">
            <v>Chief Executive Officer</v>
          </cell>
          <cell r="D197" t="str">
            <v>Service Delivery &amp; Operations</v>
          </cell>
          <cell r="E197" t="str">
            <v>Supply Chain</v>
          </cell>
          <cell r="F197"/>
          <cell r="G197"/>
          <cell r="H197"/>
          <cell r="I197" t="str">
            <v>A</v>
          </cell>
        </row>
        <row r="198">
          <cell r="A198" t="str">
            <v>D771</v>
          </cell>
          <cell r="B198" t="str">
            <v>Supply Chain Materials SPPC</v>
          </cell>
          <cell r="C198" t="str">
            <v>Chief Executive Officer</v>
          </cell>
          <cell r="D198" t="str">
            <v>Service Delivery &amp; Operations</v>
          </cell>
          <cell r="E198" t="str">
            <v>Supply Chain</v>
          </cell>
          <cell r="F198"/>
          <cell r="G198"/>
          <cell r="H198"/>
          <cell r="I198" t="str">
            <v>A</v>
          </cell>
        </row>
        <row r="199">
          <cell r="A199" t="str">
            <v>D772</v>
          </cell>
          <cell r="B199" t="str">
            <v>Supply Chain Materials NPC</v>
          </cell>
          <cell r="C199" t="str">
            <v>Chief Executive Officer</v>
          </cell>
          <cell r="D199" t="str">
            <v>Service Delivery &amp; Operations</v>
          </cell>
          <cell r="E199" t="str">
            <v>Supply Chain</v>
          </cell>
          <cell r="F199"/>
          <cell r="G199"/>
          <cell r="H199"/>
          <cell r="I199" t="str">
            <v>A</v>
          </cell>
        </row>
        <row r="200">
          <cell r="A200" t="str">
            <v>D775</v>
          </cell>
          <cell r="B200" t="str">
            <v>Corporate Purchasing</v>
          </cell>
          <cell r="C200" t="str">
            <v>Chief Executive Officer</v>
          </cell>
          <cell r="D200" t="str">
            <v>Service Delivery &amp; Operations</v>
          </cell>
          <cell r="E200" t="str">
            <v>Supply Chain</v>
          </cell>
          <cell r="F200"/>
          <cell r="G200"/>
          <cell r="H200"/>
          <cell r="I200" t="str">
            <v>A</v>
          </cell>
        </row>
        <row r="201">
          <cell r="A201" t="str">
            <v>D777</v>
          </cell>
          <cell r="B201" t="str">
            <v>Corporate Contracting</v>
          </cell>
          <cell r="C201" t="str">
            <v>Chief Executive Officer</v>
          </cell>
          <cell r="D201" t="str">
            <v>Service Delivery &amp; Operations</v>
          </cell>
          <cell r="E201" t="str">
            <v>Supply Chain</v>
          </cell>
          <cell r="F201"/>
          <cell r="G201"/>
          <cell r="H201"/>
          <cell r="I201" t="str">
            <v>A</v>
          </cell>
        </row>
        <row r="202">
          <cell r="A202" t="str">
            <v>D780</v>
          </cell>
          <cell r="B202" t="str">
            <v>Land Services</v>
          </cell>
          <cell r="C202" t="str">
            <v>Chief Executive Officer</v>
          </cell>
          <cell r="D202" t="str">
            <v>Service Delivery &amp; Operations</v>
          </cell>
          <cell r="E202" t="str">
            <v>Technical Services &amp; Support</v>
          </cell>
          <cell r="F202" t="str">
            <v>Land Services</v>
          </cell>
          <cell r="G202"/>
          <cell r="H202"/>
          <cell r="I202" t="str">
            <v>A</v>
          </cell>
        </row>
        <row r="203">
          <cell r="A203" t="str">
            <v>D781</v>
          </cell>
          <cell r="B203" t="str">
            <v>LV ROW North</v>
          </cell>
          <cell r="C203" t="str">
            <v>Chief Executive Officer</v>
          </cell>
          <cell r="D203" t="str">
            <v>Service Delivery &amp; Operations</v>
          </cell>
          <cell r="E203" t="str">
            <v>Technical Services &amp; Support</v>
          </cell>
          <cell r="F203" t="str">
            <v>Land Services</v>
          </cell>
          <cell r="G203"/>
          <cell r="H203"/>
          <cell r="I203" t="str">
            <v>A</v>
          </cell>
        </row>
        <row r="204">
          <cell r="A204" t="str">
            <v>D782</v>
          </cell>
          <cell r="B204" t="str">
            <v>LV ROW South</v>
          </cell>
          <cell r="C204" t="str">
            <v>Chief Executive Officer</v>
          </cell>
          <cell r="D204" t="str">
            <v>Service Delivery &amp; Operations</v>
          </cell>
          <cell r="E204" t="str">
            <v>Technical Services &amp; Support</v>
          </cell>
          <cell r="F204" t="str">
            <v>Land Services</v>
          </cell>
          <cell r="G204"/>
          <cell r="H204"/>
          <cell r="I204" t="str">
            <v>A</v>
          </cell>
        </row>
        <row r="205">
          <cell r="A205" t="str">
            <v>D783</v>
          </cell>
          <cell r="B205" t="str">
            <v>Land - Survey</v>
          </cell>
          <cell r="C205" t="str">
            <v>Chief Executive Officer</v>
          </cell>
          <cell r="D205" t="str">
            <v>Service Delivery &amp; Operations</v>
          </cell>
          <cell r="E205" t="str">
            <v>Technical Services &amp; Support</v>
          </cell>
          <cell r="F205" t="str">
            <v>Land Services</v>
          </cell>
          <cell r="G205"/>
          <cell r="H205"/>
          <cell r="I205" t="str">
            <v>A</v>
          </cell>
        </row>
        <row r="206">
          <cell r="A206" t="str">
            <v>D784</v>
          </cell>
          <cell r="B206" t="str">
            <v>Land Special Projects</v>
          </cell>
          <cell r="C206" t="str">
            <v>Chief Executive Officer</v>
          </cell>
          <cell r="D206" t="str">
            <v>Service Delivery &amp; Operations</v>
          </cell>
          <cell r="E206" t="str">
            <v>Technical Services &amp; Support</v>
          </cell>
          <cell r="F206" t="str">
            <v>Land Services</v>
          </cell>
          <cell r="G206"/>
          <cell r="H206"/>
          <cell r="I206" t="str">
            <v>A</v>
          </cell>
        </row>
        <row r="207">
          <cell r="A207" t="str">
            <v>D785</v>
          </cell>
          <cell r="B207" t="str">
            <v>Land - Operations</v>
          </cell>
          <cell r="C207" t="str">
            <v>Chief Executive Officer</v>
          </cell>
          <cell r="D207" t="str">
            <v>Service Delivery &amp; Operations</v>
          </cell>
          <cell r="E207" t="str">
            <v>Technical Services &amp; Support</v>
          </cell>
          <cell r="F207" t="str">
            <v>Land Services</v>
          </cell>
          <cell r="G207"/>
          <cell r="H207"/>
          <cell r="I207" t="str">
            <v>A</v>
          </cell>
        </row>
        <row r="208">
          <cell r="A208" t="str">
            <v>D786</v>
          </cell>
          <cell r="B208" t="str">
            <v>Land Operations - Survey</v>
          </cell>
          <cell r="C208" t="str">
            <v>Chief Executive Officer</v>
          </cell>
          <cell r="D208" t="str">
            <v>Service Delivery &amp; Operations</v>
          </cell>
          <cell r="E208" t="str">
            <v>Technical Services &amp; Support</v>
          </cell>
          <cell r="F208" t="str">
            <v>Land Services</v>
          </cell>
          <cell r="G208"/>
          <cell r="H208"/>
          <cell r="I208" t="str">
            <v>A</v>
          </cell>
        </row>
        <row r="209">
          <cell r="A209" t="str">
            <v>D787</v>
          </cell>
          <cell r="B209" t="str">
            <v>Land Leases</v>
          </cell>
          <cell r="C209" t="str">
            <v>Chief Executive Officer</v>
          </cell>
          <cell r="D209" t="str">
            <v>Service Delivery &amp; Operations</v>
          </cell>
          <cell r="E209" t="str">
            <v>Technical Services &amp; Support</v>
          </cell>
          <cell r="F209" t="str">
            <v>Land Services</v>
          </cell>
          <cell r="G209"/>
          <cell r="H209"/>
          <cell r="I209" t="str">
            <v>A</v>
          </cell>
        </row>
        <row r="210">
          <cell r="A210" t="str">
            <v>D800</v>
          </cell>
          <cell r="B210" t="str">
            <v>IT&amp;T</v>
          </cell>
          <cell r="C210" t="str">
            <v>Chief Executive Officer</v>
          </cell>
          <cell r="D210" t="str">
            <v>Finance</v>
          </cell>
          <cell r="E210" t="str">
            <v>IT&amp;T</v>
          </cell>
          <cell r="F210"/>
          <cell r="G210"/>
          <cell r="H210"/>
          <cell r="I210" t="str">
            <v>A</v>
          </cell>
        </row>
        <row r="211">
          <cell r="A211" t="str">
            <v>D801</v>
          </cell>
          <cell r="B211" t="str">
            <v>IT Security &amp; Compliance</v>
          </cell>
          <cell r="C211" t="str">
            <v>Chief Executive Officer</v>
          </cell>
          <cell r="D211" t="str">
            <v>Finance</v>
          </cell>
          <cell r="E211" t="str">
            <v>IT&amp;T</v>
          </cell>
          <cell r="F211"/>
          <cell r="G211"/>
          <cell r="H211"/>
          <cell r="I211" t="str">
            <v>A</v>
          </cell>
        </row>
        <row r="212">
          <cell r="A212" t="str">
            <v>D805</v>
          </cell>
          <cell r="B212" t="str">
            <v>Telecommunications (Reno)</v>
          </cell>
          <cell r="C212" t="str">
            <v>Chief Executive Officer</v>
          </cell>
          <cell r="D212" t="str">
            <v>Finance</v>
          </cell>
          <cell r="E212" t="str">
            <v>IT&amp;T</v>
          </cell>
          <cell r="F212" t="str">
            <v>Telecommunications</v>
          </cell>
          <cell r="G212"/>
          <cell r="H212"/>
          <cell r="I212" t="str">
            <v>A</v>
          </cell>
        </row>
        <row r="213">
          <cell r="A213" t="str">
            <v>D806</v>
          </cell>
          <cell r="B213" t="str">
            <v>Telecommunications (Las Vegas)</v>
          </cell>
          <cell r="C213" t="str">
            <v>Chief Executive Officer</v>
          </cell>
          <cell r="D213" t="str">
            <v>Finance</v>
          </cell>
          <cell r="E213" t="str">
            <v>IT&amp;T</v>
          </cell>
          <cell r="F213" t="str">
            <v>Telecommunications</v>
          </cell>
          <cell r="G213"/>
          <cell r="H213"/>
          <cell r="I213" t="str">
            <v>A</v>
          </cell>
        </row>
        <row r="214">
          <cell r="A214" t="str">
            <v>D810</v>
          </cell>
          <cell r="B214" t="str">
            <v>Generation Information Systems</v>
          </cell>
          <cell r="C214" t="str">
            <v>Chief Executive Officer</v>
          </cell>
          <cell r="D214" t="str">
            <v>Finance</v>
          </cell>
          <cell r="E214" t="str">
            <v>IT&amp;T</v>
          </cell>
          <cell r="F214"/>
          <cell r="G214"/>
          <cell r="H214"/>
          <cell r="I214" t="str">
            <v>A</v>
          </cell>
        </row>
        <row r="215">
          <cell r="A215" t="str">
            <v>D820</v>
          </cell>
          <cell r="B215" t="str">
            <v>Infastructure Services-IT&amp;T</v>
          </cell>
          <cell r="C215" t="str">
            <v>Chief Executive Officer</v>
          </cell>
          <cell r="D215" t="str">
            <v>Finance</v>
          </cell>
          <cell r="E215" t="str">
            <v>IT&amp;T</v>
          </cell>
          <cell r="F215" t="str">
            <v>C/S Sys &amp; IT Infrastructure</v>
          </cell>
          <cell r="G215"/>
          <cell r="H215"/>
          <cell r="I215" t="str">
            <v>A</v>
          </cell>
        </row>
        <row r="216">
          <cell r="A216" t="str">
            <v>D821</v>
          </cell>
          <cell r="B216" t="str">
            <v>Network Services</v>
          </cell>
          <cell r="C216" t="str">
            <v>Chief Executive Officer</v>
          </cell>
          <cell r="D216" t="str">
            <v>Finance</v>
          </cell>
          <cell r="E216" t="str">
            <v>IT&amp;T</v>
          </cell>
          <cell r="F216" t="str">
            <v>C/S Sys &amp; IT Infrastructure</v>
          </cell>
          <cell r="G216"/>
          <cell r="H216"/>
          <cell r="I216" t="str">
            <v>A</v>
          </cell>
        </row>
        <row r="217">
          <cell r="A217" t="str">
            <v>D822</v>
          </cell>
          <cell r="B217" t="str">
            <v>Operating System Services</v>
          </cell>
          <cell r="C217" t="str">
            <v>Chief Executive Officer</v>
          </cell>
          <cell r="D217" t="str">
            <v>Finance</v>
          </cell>
          <cell r="E217" t="str">
            <v>IT&amp;T</v>
          </cell>
          <cell r="F217" t="str">
            <v>C/S Sys &amp; IT Infrastructure</v>
          </cell>
          <cell r="G217"/>
          <cell r="H217"/>
          <cell r="I217" t="str">
            <v>A</v>
          </cell>
        </row>
        <row r="218">
          <cell r="A218" t="str">
            <v>D830</v>
          </cell>
          <cell r="B218" t="str">
            <v>T&amp;D and ERP Systems</v>
          </cell>
          <cell r="C218" t="str">
            <v>Chief Executive Officer</v>
          </cell>
          <cell r="D218" t="str">
            <v>Finance</v>
          </cell>
          <cell r="E218" t="str">
            <v>IT&amp;T</v>
          </cell>
          <cell r="F218" t="str">
            <v>T&amp;D and ERP Systems</v>
          </cell>
          <cell r="G218"/>
          <cell r="H218"/>
          <cell r="I218" t="str">
            <v>A</v>
          </cell>
        </row>
        <row r="219">
          <cell r="A219" t="str">
            <v>D831</v>
          </cell>
          <cell r="B219" t="str">
            <v>CIS Applications</v>
          </cell>
          <cell r="C219" t="str">
            <v>Chief Executive Officer</v>
          </cell>
          <cell r="D219" t="str">
            <v>Finance</v>
          </cell>
          <cell r="E219" t="str">
            <v>IT&amp;T</v>
          </cell>
          <cell r="F219" t="str">
            <v>T&amp;D and ERP Systems</v>
          </cell>
          <cell r="G219"/>
          <cell r="H219"/>
          <cell r="I219" t="str">
            <v>A</v>
          </cell>
        </row>
        <row r="220">
          <cell r="A220" t="str">
            <v>D832</v>
          </cell>
          <cell r="B220" t="str">
            <v>ERP Applications</v>
          </cell>
          <cell r="C220" t="str">
            <v>Chief Executive Officer</v>
          </cell>
          <cell r="D220" t="str">
            <v>Finance</v>
          </cell>
          <cell r="E220" t="str">
            <v>IT&amp;T</v>
          </cell>
          <cell r="F220" t="str">
            <v>T&amp;D and ERP Systems</v>
          </cell>
          <cell r="G220" t="str">
            <v>Financial and Supply Chain Sys</v>
          </cell>
          <cell r="H220"/>
          <cell r="I220" t="str">
            <v>A</v>
          </cell>
        </row>
        <row r="221">
          <cell r="A221" t="str">
            <v>D833</v>
          </cell>
          <cell r="B221" t="str">
            <v>Enterprise Application Tech</v>
          </cell>
          <cell r="C221" t="str">
            <v>Chief Executive Officer</v>
          </cell>
          <cell r="D221" t="str">
            <v>Finance</v>
          </cell>
          <cell r="E221" t="str">
            <v>IT&amp;T</v>
          </cell>
          <cell r="F221" t="str">
            <v>T&amp;D and ERP Systems</v>
          </cell>
          <cell r="G221"/>
          <cell r="H221"/>
          <cell r="I221" t="str">
            <v>A</v>
          </cell>
        </row>
        <row r="222">
          <cell r="A222" t="str">
            <v>D853</v>
          </cell>
          <cell r="B222" t="str">
            <v>Legal Las Vegas</v>
          </cell>
          <cell r="C222" t="str">
            <v>Chief Executive Officer</v>
          </cell>
          <cell r="D222" t="str">
            <v>Legal Services</v>
          </cell>
          <cell r="E222"/>
          <cell r="F222"/>
          <cell r="G222"/>
          <cell r="H222"/>
          <cell r="I222" t="str">
            <v>A</v>
          </cell>
        </row>
        <row r="223">
          <cell r="A223" t="str">
            <v>D855</v>
          </cell>
          <cell r="B223" t="str">
            <v>Claims</v>
          </cell>
          <cell r="C223" t="str">
            <v>Chief Executive Officer</v>
          </cell>
          <cell r="D223" t="str">
            <v>Legal Services</v>
          </cell>
          <cell r="E223"/>
          <cell r="F223"/>
          <cell r="G223"/>
          <cell r="H223"/>
          <cell r="I223" t="str">
            <v>A</v>
          </cell>
        </row>
        <row r="224">
          <cell r="A224" t="str">
            <v>D857</v>
          </cell>
          <cell r="B224" t="str">
            <v>Environmental</v>
          </cell>
          <cell r="C224" t="str">
            <v>Chief Executive Officer</v>
          </cell>
          <cell r="D224" t="str">
            <v>Legal Services</v>
          </cell>
          <cell r="E224" t="str">
            <v>Environmental</v>
          </cell>
          <cell r="F224"/>
          <cell r="G224"/>
          <cell r="H224"/>
          <cell r="I224" t="str">
            <v>A</v>
          </cell>
        </row>
        <row r="225">
          <cell r="A225" t="str">
            <v>D863</v>
          </cell>
          <cell r="B225" t="str">
            <v>Government Affairs</v>
          </cell>
          <cell r="C225" t="str">
            <v>Chief Executive Officer</v>
          </cell>
          <cell r="D225" t="str">
            <v>Public Policy/External Affairs</v>
          </cell>
          <cell r="E225" t="str">
            <v>Government Affairs</v>
          </cell>
          <cell r="F225"/>
          <cell r="G225"/>
          <cell r="H225"/>
          <cell r="I225" t="str">
            <v>A</v>
          </cell>
        </row>
        <row r="226">
          <cell r="A226" t="str">
            <v>D865</v>
          </cell>
          <cell r="B226" t="str">
            <v>Rates &amp; Regulatory Affairs</v>
          </cell>
          <cell r="C226" t="str">
            <v>Chief Executive Officer</v>
          </cell>
          <cell r="D226" t="str">
            <v>Public Policy/External Affairs</v>
          </cell>
          <cell r="E226" t="str">
            <v>Rates &amp; Regulatory</v>
          </cell>
          <cell r="F226"/>
          <cell r="G226"/>
          <cell r="H226"/>
          <cell r="I226" t="str">
            <v>A</v>
          </cell>
        </row>
        <row r="227">
          <cell r="A227" t="str">
            <v>D866</v>
          </cell>
          <cell r="B227" t="str">
            <v>Mill Tax</v>
          </cell>
          <cell r="C227" t="str">
            <v>Chief Executive Officer</v>
          </cell>
          <cell r="D227" t="str">
            <v>Mill Tax</v>
          </cell>
          <cell r="E227"/>
          <cell r="F227"/>
          <cell r="G227"/>
          <cell r="H227"/>
          <cell r="I227" t="str">
            <v>A</v>
          </cell>
        </row>
        <row r="228">
          <cell r="A228" t="str">
            <v>D867</v>
          </cell>
          <cell r="B228" t="str">
            <v>Customer Strategy &amp; Programs</v>
          </cell>
          <cell r="C228" t="str">
            <v>Chief Executive Officer</v>
          </cell>
          <cell r="D228" t="str">
            <v>Marketing</v>
          </cell>
          <cell r="E228" t="str">
            <v>Energy Efficncy/Cstmr Strategy</v>
          </cell>
          <cell r="F228"/>
          <cell r="G228"/>
          <cell r="H228"/>
          <cell r="I228" t="str">
            <v>A</v>
          </cell>
        </row>
        <row r="229">
          <cell r="A229" t="str">
            <v>D880</v>
          </cell>
          <cell r="B229" t="str">
            <v>Corporate Communications</v>
          </cell>
          <cell r="C229" t="str">
            <v>Chief Executive Officer</v>
          </cell>
          <cell r="D229" t="str">
            <v>Public Policy/External Affairs</v>
          </cell>
          <cell r="E229" t="str">
            <v>Corporate Communications</v>
          </cell>
          <cell r="F229"/>
          <cell r="G229"/>
          <cell r="H229"/>
          <cell r="I229" t="str">
            <v>A</v>
          </cell>
        </row>
        <row r="230">
          <cell r="A230" t="str">
            <v>D882</v>
          </cell>
          <cell r="B230" t="str">
            <v>Public Relations - Reno</v>
          </cell>
          <cell r="C230" t="str">
            <v>Chief Executive Officer</v>
          </cell>
          <cell r="D230" t="str">
            <v>Public Policy/External Affairs</v>
          </cell>
          <cell r="E230" t="str">
            <v>VP External Affairs</v>
          </cell>
          <cell r="F230"/>
          <cell r="G230"/>
          <cell r="H230"/>
          <cell r="I230" t="str">
            <v>A</v>
          </cell>
        </row>
        <row r="231">
          <cell r="A231" t="str">
            <v>D883</v>
          </cell>
          <cell r="B231" t="str">
            <v>Director Corp. Communications</v>
          </cell>
          <cell r="C231" t="str">
            <v>Chief Executive Officer</v>
          </cell>
          <cell r="D231" t="str">
            <v>Public Policy/External Affairs</v>
          </cell>
          <cell r="E231" t="str">
            <v>Corporate Communications</v>
          </cell>
          <cell r="F231"/>
          <cell r="G231"/>
          <cell r="H231"/>
          <cell r="I231" t="str">
            <v>A</v>
          </cell>
        </row>
        <row r="232">
          <cell r="A232" t="str">
            <v>D886</v>
          </cell>
          <cell r="B232" t="str">
            <v>Public Relations - Las Vegas</v>
          </cell>
          <cell r="C232" t="str">
            <v>Chief Executive Officer</v>
          </cell>
          <cell r="D232" t="str">
            <v>Public Policy/External Affairs</v>
          </cell>
          <cell r="E232" t="str">
            <v>VP External Affairs</v>
          </cell>
          <cell r="F232"/>
          <cell r="G232"/>
          <cell r="H232"/>
          <cell r="I232" t="str">
            <v>A</v>
          </cell>
        </row>
        <row r="233">
          <cell r="A233" t="str">
            <v>D991</v>
          </cell>
          <cell r="B233" t="str">
            <v>SPCOM Operations</v>
          </cell>
          <cell r="C233" t="str">
            <v>Chief Executive Officer</v>
          </cell>
          <cell r="D233" t="str">
            <v>Corporate Common</v>
          </cell>
          <cell r="E233" t="str">
            <v>Unregulated Affiliates</v>
          </cell>
          <cell r="F233"/>
          <cell r="G233"/>
          <cell r="H233"/>
          <cell r="I233" t="str">
            <v>A</v>
          </cell>
        </row>
        <row r="234">
          <cell r="A234" t="str">
            <v>D992</v>
          </cell>
          <cell r="B234" t="str">
            <v>SPCOM Sales</v>
          </cell>
          <cell r="C234" t="str">
            <v>Chief Executive Officer</v>
          </cell>
          <cell r="D234" t="str">
            <v>Corporate Common</v>
          </cell>
          <cell r="E234" t="str">
            <v>Unregulated Affiliates</v>
          </cell>
          <cell r="F234"/>
          <cell r="G234"/>
          <cell r="H234"/>
          <cell r="I234" t="str">
            <v>A</v>
          </cell>
        </row>
        <row r="235">
          <cell r="A235" t="str">
            <v>D993</v>
          </cell>
          <cell r="B235" t="str">
            <v>SPCOM Administration</v>
          </cell>
          <cell r="C235" t="str">
            <v>Chief Executive Officer</v>
          </cell>
          <cell r="D235" t="str">
            <v>Corporate Common</v>
          </cell>
          <cell r="E235" t="str">
            <v>Unregulated Affiliates</v>
          </cell>
          <cell r="F235"/>
          <cell r="G235"/>
          <cell r="H235"/>
          <cell r="I235" t="str">
            <v>A</v>
          </cell>
        </row>
        <row r="236">
          <cell r="A236" t="str">
            <v>D995</v>
          </cell>
          <cell r="B236" t="str">
            <v>SECO Las Vegas</v>
          </cell>
          <cell r="C236" t="str">
            <v>Chief Executive Officer</v>
          </cell>
          <cell r="D236" t="str">
            <v>Corporate Common</v>
          </cell>
          <cell r="E236" t="str">
            <v>Unregulated Affiliates</v>
          </cell>
          <cell r="F236"/>
          <cell r="G236"/>
          <cell r="H236"/>
          <cell r="I236" t="str">
            <v>A</v>
          </cell>
        </row>
        <row r="237">
          <cell r="A237" t="str">
            <v>D996</v>
          </cell>
          <cell r="B237" t="str">
            <v>SECO Reno</v>
          </cell>
          <cell r="C237" t="str">
            <v>Chief Executive Officer</v>
          </cell>
          <cell r="D237" t="str">
            <v>Corporate Common</v>
          </cell>
          <cell r="E237" t="str">
            <v>Unregulated Affiliates</v>
          </cell>
          <cell r="F237"/>
          <cell r="G237"/>
          <cell r="H237"/>
          <cell r="I237" t="str">
            <v>A</v>
          </cell>
        </row>
        <row r="238">
          <cell r="A238" t="str">
            <v>D997</v>
          </cell>
          <cell r="B238" t="str">
            <v>SPECO</v>
          </cell>
          <cell r="C238" t="str">
            <v>Chief Executive Officer</v>
          </cell>
          <cell r="D238" t="str">
            <v>Corporate Common</v>
          </cell>
          <cell r="E238" t="str">
            <v>Unregulated Affiliates</v>
          </cell>
          <cell r="F238"/>
          <cell r="G238"/>
          <cell r="H238"/>
          <cell r="I238" t="str">
            <v>A</v>
          </cell>
        </row>
        <row r="239">
          <cell r="A239" t="str">
            <v>D998</v>
          </cell>
          <cell r="B239" t="str">
            <v>SPEC Reno</v>
          </cell>
          <cell r="C239" t="str">
            <v>Chief Executive Officer</v>
          </cell>
          <cell r="D239" t="str">
            <v>Corporate Common</v>
          </cell>
          <cell r="E239" t="str">
            <v>Unregulated Affiliates</v>
          </cell>
          <cell r="F239"/>
          <cell r="G239"/>
          <cell r="H239"/>
          <cell r="I239" t="str">
            <v>A</v>
          </cell>
        </row>
        <row r="240">
          <cell r="A240" t="str">
            <v>D999</v>
          </cell>
          <cell r="B240" t="str">
            <v>HR Department Unknown</v>
          </cell>
          <cell r="C240" t="str">
            <v>Chief Executive Officer</v>
          </cell>
          <cell r="D240" t="str">
            <v>Corporate Common</v>
          </cell>
          <cell r="E240" t="str">
            <v>Unregulated Affiliates</v>
          </cell>
          <cell r="F240"/>
          <cell r="G240"/>
          <cell r="H240"/>
          <cell r="I240" t="str">
            <v>A</v>
          </cell>
        </row>
      </sheetData>
      <sheetData sheetId="4">
        <row r="3">
          <cell r="A3" t="str">
            <v>A102</v>
          </cell>
          <cell r="B3" t="str">
            <v>Housekeeping</v>
          </cell>
        </row>
        <row r="4">
          <cell r="A4" t="str">
            <v>A103</v>
          </cell>
          <cell r="B4" t="str">
            <v>Maintenance - Demand</v>
          </cell>
        </row>
        <row r="5">
          <cell r="A5" t="str">
            <v>A105</v>
          </cell>
          <cell r="B5" t="str">
            <v>Maintenance - Planned</v>
          </cell>
        </row>
        <row r="6">
          <cell r="A6" t="str">
            <v>A107</v>
          </cell>
          <cell r="B6" t="str">
            <v>Planned Outage</v>
          </cell>
        </row>
        <row r="7">
          <cell r="A7" t="str">
            <v>A108</v>
          </cell>
          <cell r="B7" t="str">
            <v>Quality/Acceptance Inspections</v>
          </cell>
        </row>
        <row r="8">
          <cell r="A8" t="str">
            <v>A109</v>
          </cell>
          <cell r="B8" t="str">
            <v>Testing</v>
          </cell>
        </row>
        <row r="9">
          <cell r="A9" t="str">
            <v>A110</v>
          </cell>
          <cell r="B9" t="str">
            <v>Tree Trimming</v>
          </cell>
        </row>
        <row r="10">
          <cell r="A10" t="str">
            <v>A111</v>
          </cell>
          <cell r="B10" t="str">
            <v>Replace</v>
          </cell>
        </row>
        <row r="11">
          <cell r="A11" t="str">
            <v>A112</v>
          </cell>
          <cell r="B11" t="str">
            <v>LT Maintenance Agreement</v>
          </cell>
        </row>
        <row r="12">
          <cell r="A12" t="str">
            <v>A300</v>
          </cell>
          <cell r="B12" t="str">
            <v>Analysis - Technical</v>
          </cell>
        </row>
        <row r="13">
          <cell r="A13" t="str">
            <v>A301</v>
          </cell>
          <cell r="B13" t="str">
            <v>Design/Mat Stds &amp; Specs</v>
          </cell>
        </row>
        <row r="14">
          <cell r="A14" t="str">
            <v>A302</v>
          </cell>
          <cell r="B14" t="str">
            <v>Distribution Design</v>
          </cell>
        </row>
        <row r="15">
          <cell r="A15" t="str">
            <v>A303</v>
          </cell>
          <cell r="B15" t="str">
            <v>Engineering/Design</v>
          </cell>
        </row>
        <row r="16">
          <cell r="A16" t="str">
            <v>A304</v>
          </cell>
          <cell r="B16" t="str">
            <v>Management &amp; Supervision</v>
          </cell>
        </row>
        <row r="17">
          <cell r="A17" t="str">
            <v>A305</v>
          </cell>
          <cell r="B17" t="str">
            <v>Special Handle Bills</v>
          </cell>
        </row>
        <row r="18">
          <cell r="A18" t="str">
            <v>A306</v>
          </cell>
          <cell r="B18" t="str">
            <v>Permitting/Licensing</v>
          </cell>
        </row>
        <row r="19">
          <cell r="A19" t="str">
            <v>A307</v>
          </cell>
          <cell r="B19" t="str">
            <v>Planning/Forecasting</v>
          </cell>
        </row>
        <row r="20">
          <cell r="A20" t="str">
            <v>A308</v>
          </cell>
          <cell r="B20" t="str">
            <v>Project Develop/Implement</v>
          </cell>
        </row>
        <row r="21">
          <cell r="A21" t="str">
            <v>A309</v>
          </cell>
          <cell r="B21" t="str">
            <v>Project Management</v>
          </cell>
        </row>
        <row r="22">
          <cell r="A22" t="str">
            <v>A310</v>
          </cell>
          <cell r="B22" t="str">
            <v>Strategy Development</v>
          </cell>
        </row>
        <row r="23">
          <cell r="A23" t="str">
            <v>A311</v>
          </cell>
          <cell r="B23" t="str">
            <v>Surveying/Staking</v>
          </cell>
        </row>
        <row r="24">
          <cell r="A24" t="str">
            <v>A312</v>
          </cell>
          <cell r="B24" t="str">
            <v>A/G Credits</v>
          </cell>
        </row>
        <row r="25">
          <cell r="A25" t="str">
            <v>A313</v>
          </cell>
          <cell r="B25" t="str">
            <v>Accounting</v>
          </cell>
        </row>
        <row r="26">
          <cell r="A26" t="str">
            <v>A314</v>
          </cell>
          <cell r="B26" t="str">
            <v>Accounting - Line Extensions</v>
          </cell>
        </row>
        <row r="27">
          <cell r="A27" t="str">
            <v>A315</v>
          </cell>
          <cell r="B27" t="str">
            <v>Accounting - Plant</v>
          </cell>
        </row>
        <row r="28">
          <cell r="A28" t="str">
            <v>A316</v>
          </cell>
          <cell r="B28" t="str">
            <v>Accounts Payable Processing</v>
          </cell>
        </row>
        <row r="29">
          <cell r="A29" t="str">
            <v>A317</v>
          </cell>
          <cell r="B29" t="str">
            <v>Analysis - Financial</v>
          </cell>
        </row>
        <row r="30">
          <cell r="A30" t="str">
            <v>A318</v>
          </cell>
          <cell r="B30" t="str">
            <v>Analysis - Laboratory</v>
          </cell>
        </row>
        <row r="31">
          <cell r="A31" t="str">
            <v>A319</v>
          </cell>
          <cell r="B31" t="str">
            <v>Application Development</v>
          </cell>
        </row>
        <row r="32">
          <cell r="A32" t="str">
            <v>A320</v>
          </cell>
          <cell r="B32" t="str">
            <v>Application Initiatives</v>
          </cell>
        </row>
        <row r="33">
          <cell r="A33" t="str">
            <v>A321</v>
          </cell>
          <cell r="B33" t="str">
            <v>Application Maintenance</v>
          </cell>
        </row>
        <row r="34">
          <cell r="A34" t="str">
            <v>A322</v>
          </cell>
          <cell r="B34" t="str">
            <v>Application Support</v>
          </cell>
        </row>
        <row r="35">
          <cell r="A35" t="str">
            <v>A323</v>
          </cell>
          <cell r="B35" t="str">
            <v>Auditing - External</v>
          </cell>
        </row>
        <row r="36">
          <cell r="A36" t="str">
            <v>A324</v>
          </cell>
          <cell r="B36" t="str">
            <v>Auditing - Internal</v>
          </cell>
        </row>
        <row r="37">
          <cell r="A37" t="str">
            <v>A325</v>
          </cell>
          <cell r="B37" t="str">
            <v>Billing - Complex</v>
          </cell>
        </row>
        <row r="38">
          <cell r="A38" t="str">
            <v>A326</v>
          </cell>
          <cell r="B38" t="str">
            <v>Billing - Final</v>
          </cell>
        </row>
        <row r="39">
          <cell r="A39" t="str">
            <v>A327</v>
          </cell>
          <cell r="B39" t="str">
            <v>Billing - Other</v>
          </cell>
        </row>
        <row r="40">
          <cell r="A40" t="str">
            <v>A328</v>
          </cell>
          <cell r="B40" t="str">
            <v>Board Of Directors Mgmt</v>
          </cell>
        </row>
        <row r="41">
          <cell r="A41" t="str">
            <v>A329</v>
          </cell>
          <cell r="B41" t="str">
            <v>Budgeting &amp; Cost Management</v>
          </cell>
        </row>
        <row r="42">
          <cell r="A42" t="str">
            <v>A330</v>
          </cell>
          <cell r="B42" t="str">
            <v>Business Development</v>
          </cell>
        </row>
        <row r="43">
          <cell r="A43" t="str">
            <v>A331</v>
          </cell>
          <cell r="B43" t="str">
            <v>Buyouts</v>
          </cell>
        </row>
        <row r="44">
          <cell r="A44" t="str">
            <v>A332</v>
          </cell>
          <cell r="B44" t="str">
            <v>Cash Management</v>
          </cell>
        </row>
        <row r="45">
          <cell r="A45" t="str">
            <v>A333</v>
          </cell>
          <cell r="B45" t="str">
            <v>Cash Remittance</v>
          </cell>
        </row>
        <row r="46">
          <cell r="A46" t="str">
            <v>A334</v>
          </cell>
          <cell r="B46" t="str">
            <v>Claims &amp; Cl Admin - Other</v>
          </cell>
        </row>
        <row r="47">
          <cell r="A47" t="str">
            <v>A335</v>
          </cell>
          <cell r="B47" t="str">
            <v>Claims -Property/Casualty</v>
          </cell>
        </row>
        <row r="48">
          <cell r="A48" t="str">
            <v>A336</v>
          </cell>
          <cell r="B48" t="str">
            <v>Clerical &amp; Administrative</v>
          </cell>
        </row>
        <row r="49">
          <cell r="A49" t="str">
            <v>A337</v>
          </cell>
          <cell r="B49" t="str">
            <v>Collect Overdue Payment</v>
          </cell>
        </row>
        <row r="50">
          <cell r="A50" t="str">
            <v>A338</v>
          </cell>
          <cell r="B50" t="str">
            <v>Communications - Employee</v>
          </cell>
        </row>
        <row r="51">
          <cell r="A51" t="str">
            <v>A339</v>
          </cell>
          <cell r="B51" t="str">
            <v>Communication - External</v>
          </cell>
        </row>
        <row r="52">
          <cell r="A52" t="str">
            <v>A340</v>
          </cell>
          <cell r="B52" t="str">
            <v>Compliance Assurance</v>
          </cell>
        </row>
        <row r="53">
          <cell r="A53" t="str">
            <v>A341</v>
          </cell>
          <cell r="B53" t="str">
            <v>Contracts Negotiate &amp; Admin</v>
          </cell>
        </row>
        <row r="54">
          <cell r="A54" t="str">
            <v>A342</v>
          </cell>
          <cell r="B54" t="str">
            <v>Corrosion Protection</v>
          </cell>
        </row>
        <row r="55">
          <cell r="A55" t="str">
            <v>A343</v>
          </cell>
          <cell r="B55" t="str">
            <v>Customer Support/Interaction</v>
          </cell>
        </row>
        <row r="56">
          <cell r="A56" t="str">
            <v>A344</v>
          </cell>
          <cell r="B56" t="str">
            <v>Data Management/Administration</v>
          </cell>
        </row>
        <row r="57">
          <cell r="A57" t="str">
            <v>A345</v>
          </cell>
          <cell r="B57" t="str">
            <v>Delay Time</v>
          </cell>
        </row>
        <row r="58">
          <cell r="A58" t="str">
            <v>A346</v>
          </cell>
          <cell r="B58" t="str">
            <v>Disbursement</v>
          </cell>
        </row>
        <row r="59">
          <cell r="A59" t="str">
            <v>A347</v>
          </cell>
          <cell r="B59" t="str">
            <v>Dispatch - Crew</v>
          </cell>
        </row>
        <row r="60">
          <cell r="A60" t="str">
            <v>A348</v>
          </cell>
          <cell r="B60" t="str">
            <v>Diversity Management</v>
          </cell>
        </row>
        <row r="61">
          <cell r="A61" t="str">
            <v>A349</v>
          </cell>
          <cell r="B61" t="str">
            <v>Drafting/Mapping</v>
          </cell>
        </row>
        <row r="62">
          <cell r="A62" t="str">
            <v>A350</v>
          </cell>
          <cell r="B62" t="str">
            <v>Environmental Compliance</v>
          </cell>
        </row>
        <row r="63">
          <cell r="A63" t="str">
            <v>A351</v>
          </cell>
          <cell r="B63" t="str">
            <v>Epri Fee</v>
          </cell>
        </row>
        <row r="64">
          <cell r="A64" t="str">
            <v>A352</v>
          </cell>
          <cell r="B64" t="str">
            <v>Fabrication</v>
          </cell>
        </row>
        <row r="65">
          <cell r="A65" t="str">
            <v>A353</v>
          </cell>
          <cell r="B65" t="str">
            <v>Financing</v>
          </cell>
        </row>
        <row r="66">
          <cell r="A66" t="str">
            <v>A354</v>
          </cell>
          <cell r="B66" t="str">
            <v>Grievance/Employee Iss Resolve</v>
          </cell>
        </row>
        <row r="67">
          <cell r="A67" t="str">
            <v>A355</v>
          </cell>
          <cell r="B67" t="str">
            <v>Industry Memberships</v>
          </cell>
        </row>
        <row r="68">
          <cell r="A68" t="str">
            <v>A356</v>
          </cell>
          <cell r="B68" t="str">
            <v>Inspect/Patrol</v>
          </cell>
        </row>
        <row r="69">
          <cell r="A69" t="str">
            <v>A357</v>
          </cell>
          <cell r="B69" t="str">
            <v>Install</v>
          </cell>
        </row>
        <row r="70">
          <cell r="A70" t="str">
            <v>A358</v>
          </cell>
          <cell r="B70" t="str">
            <v>Insurance Premiums - Liability</v>
          </cell>
        </row>
        <row r="71">
          <cell r="A71" t="str">
            <v>A359</v>
          </cell>
          <cell r="B71" t="str">
            <v>Insurance Premiums - Property</v>
          </cell>
        </row>
        <row r="72">
          <cell r="A72" t="str">
            <v>A360</v>
          </cell>
          <cell r="B72" t="str">
            <v>Inventory Management</v>
          </cell>
        </row>
        <row r="73">
          <cell r="A73" t="str">
            <v>A361</v>
          </cell>
          <cell r="B73" t="str">
            <v>Investigate - Customer Support</v>
          </cell>
        </row>
        <row r="74">
          <cell r="A74" t="str">
            <v>A362</v>
          </cell>
          <cell r="B74" t="str">
            <v>Investigate - Other</v>
          </cell>
        </row>
        <row r="75">
          <cell r="A75" t="str">
            <v>A363</v>
          </cell>
          <cell r="B75" t="str">
            <v>Investigate - Power Quality</v>
          </cell>
        </row>
        <row r="76">
          <cell r="A76" t="str">
            <v>A364</v>
          </cell>
          <cell r="B76" t="str">
            <v>Rebate Programs</v>
          </cell>
        </row>
        <row r="77">
          <cell r="A77" t="str">
            <v>A365</v>
          </cell>
          <cell r="B77" t="str">
            <v>Locate</v>
          </cell>
        </row>
        <row r="78">
          <cell r="A78" t="str">
            <v>A366</v>
          </cell>
          <cell r="B78" t="str">
            <v>Mail Service</v>
          </cell>
        </row>
        <row r="79">
          <cell r="A79" t="str">
            <v>A367</v>
          </cell>
          <cell r="B79" t="str">
            <v>Maintenance Normal Operations</v>
          </cell>
        </row>
        <row r="80">
          <cell r="A80" t="str">
            <v>A368</v>
          </cell>
          <cell r="B80" t="str">
            <v>Material Handling</v>
          </cell>
        </row>
        <row r="81">
          <cell r="A81" t="str">
            <v>A369</v>
          </cell>
          <cell r="B81" t="str">
            <v>BU Straight Time meals</v>
          </cell>
        </row>
        <row r="82">
          <cell r="A82" t="str">
            <v>A370</v>
          </cell>
          <cell r="B82" t="str">
            <v>Meeting - Corp Initiatives</v>
          </cell>
        </row>
        <row r="83">
          <cell r="A83" t="str">
            <v>A371</v>
          </cell>
          <cell r="B83" t="str">
            <v>Meeting - Safety</v>
          </cell>
        </row>
        <row r="84">
          <cell r="A84" t="str">
            <v>A373</v>
          </cell>
          <cell r="B84" t="str">
            <v>Operate</v>
          </cell>
        </row>
        <row r="85">
          <cell r="A85" t="str">
            <v>A374</v>
          </cell>
          <cell r="B85" t="str">
            <v>Payroll Processing</v>
          </cell>
        </row>
        <row r="86">
          <cell r="A86" t="str">
            <v>A375</v>
          </cell>
          <cell r="B86" t="str">
            <v>PC Equipment</v>
          </cell>
        </row>
        <row r="87">
          <cell r="A87" t="str">
            <v>A376</v>
          </cell>
          <cell r="B87" t="str">
            <v>Performance Testing</v>
          </cell>
        </row>
        <row r="88">
          <cell r="A88" t="str">
            <v>A377</v>
          </cell>
          <cell r="B88" t="str">
            <v>Pilot Plant Operations</v>
          </cell>
        </row>
        <row r="89">
          <cell r="A89" t="str">
            <v>A378</v>
          </cell>
          <cell r="B89" t="str">
            <v>Procards Administration</v>
          </cell>
        </row>
        <row r="90">
          <cell r="A90" t="str">
            <v>A379</v>
          </cell>
          <cell r="B90" t="str">
            <v>Process Improvement</v>
          </cell>
        </row>
        <row r="91">
          <cell r="A91" t="str">
            <v>A380</v>
          </cell>
          <cell r="B91" t="str">
            <v>Procure/Purchase</v>
          </cell>
        </row>
        <row r="92">
          <cell r="A92" t="str">
            <v>A381</v>
          </cell>
          <cell r="B92" t="str">
            <v>Professional Memberships</v>
          </cell>
        </row>
        <row r="93">
          <cell r="A93" t="str">
            <v>A382</v>
          </cell>
          <cell r="B93" t="str">
            <v>Rate Analysis/Development</v>
          </cell>
        </row>
        <row r="94">
          <cell r="A94" t="str">
            <v>A383</v>
          </cell>
          <cell r="B94" t="str">
            <v>Records Management</v>
          </cell>
        </row>
        <row r="95">
          <cell r="A95" t="str">
            <v>A384</v>
          </cell>
          <cell r="B95" t="str">
            <v>Re-Light</v>
          </cell>
        </row>
        <row r="96">
          <cell r="A96" t="str">
            <v>A385</v>
          </cell>
          <cell r="B96" t="str">
            <v>Remediate</v>
          </cell>
        </row>
        <row r="97">
          <cell r="A97" t="str">
            <v>A386</v>
          </cell>
          <cell r="B97" t="str">
            <v>Reporting - External</v>
          </cell>
        </row>
        <row r="98">
          <cell r="A98" t="str">
            <v>A387</v>
          </cell>
          <cell r="B98" t="str">
            <v>Reporting - Internal</v>
          </cell>
        </row>
        <row r="99">
          <cell r="A99" t="str">
            <v>A388</v>
          </cell>
          <cell r="B99" t="str">
            <v>DOT Rest Time</v>
          </cell>
        </row>
        <row r="100">
          <cell r="A100" t="str">
            <v>A389</v>
          </cell>
          <cell r="B100" t="str">
            <v>Rest Time</v>
          </cell>
        </row>
        <row r="101">
          <cell r="A101" t="str">
            <v>A390</v>
          </cell>
          <cell r="B101" t="str">
            <v>Scheduling</v>
          </cell>
        </row>
        <row r="102">
          <cell r="A102" t="str">
            <v>A391</v>
          </cell>
          <cell r="B102" t="str">
            <v>Severance/ERO Amortization</v>
          </cell>
        </row>
        <row r="103">
          <cell r="A103" t="str">
            <v>A392</v>
          </cell>
          <cell r="B103" t="str">
            <v>Small Tool Repair</v>
          </cell>
        </row>
        <row r="104">
          <cell r="A104" t="str">
            <v>A393</v>
          </cell>
          <cell r="B104" t="str">
            <v>Staffing</v>
          </cell>
        </row>
        <row r="105">
          <cell r="A105" t="str">
            <v>A394</v>
          </cell>
          <cell r="B105" t="str">
            <v>Stand-By Time</v>
          </cell>
        </row>
        <row r="106">
          <cell r="A106" t="str">
            <v>A395</v>
          </cell>
          <cell r="B106" t="str">
            <v>Survey - Commercial Leak</v>
          </cell>
        </row>
        <row r="107">
          <cell r="A107" t="str">
            <v>A396</v>
          </cell>
          <cell r="B107" t="str">
            <v>Survey - Residential Leak</v>
          </cell>
        </row>
        <row r="108">
          <cell r="A108" t="str">
            <v>A397</v>
          </cell>
          <cell r="B108" t="str">
            <v>Training</v>
          </cell>
        </row>
        <row r="109">
          <cell r="A109" t="str">
            <v>A398</v>
          </cell>
          <cell r="B109" t="str">
            <v>Training - Apprentice Program</v>
          </cell>
        </row>
        <row r="110">
          <cell r="A110" t="str">
            <v>A399</v>
          </cell>
          <cell r="B110" t="str">
            <v>Training - Development &amp; Deliv</v>
          </cell>
        </row>
        <row r="111">
          <cell r="A111" t="str">
            <v>A400</v>
          </cell>
          <cell r="B111" t="str">
            <v>Training - Emergency Response</v>
          </cell>
        </row>
        <row r="112">
          <cell r="A112" t="str">
            <v>A401</v>
          </cell>
          <cell r="B112" t="str">
            <v>BU OT Meals</v>
          </cell>
        </row>
        <row r="113">
          <cell r="A113" t="str">
            <v>A402</v>
          </cell>
          <cell r="B113" t="str">
            <v>Transport</v>
          </cell>
        </row>
        <row r="114">
          <cell r="A114" t="str">
            <v>A403</v>
          </cell>
          <cell r="B114" t="str">
            <v>Travel Time</v>
          </cell>
        </row>
        <row r="115">
          <cell r="A115" t="str">
            <v>A404</v>
          </cell>
          <cell r="B115" t="str">
            <v>Turn On/Off</v>
          </cell>
        </row>
        <row r="116">
          <cell r="A116" t="str">
            <v>A405</v>
          </cell>
          <cell r="B116" t="str">
            <v>Valmy Interconnection Fee</v>
          </cell>
        </row>
        <row r="117">
          <cell r="A117" t="str">
            <v>A406</v>
          </cell>
          <cell r="B117" t="str">
            <v>Vegetation  Management</v>
          </cell>
        </row>
        <row r="118">
          <cell r="A118" t="str">
            <v>A407</v>
          </cell>
          <cell r="B118" t="str">
            <v>Water Treatment - Chemicals</v>
          </cell>
        </row>
        <row r="119">
          <cell r="A119" t="str">
            <v>A408</v>
          </cell>
          <cell r="B119" t="str">
            <v>Leasing/Rental</v>
          </cell>
        </row>
        <row r="120">
          <cell r="A120" t="str">
            <v>A409</v>
          </cell>
          <cell r="B120" t="str">
            <v>Check Read</v>
          </cell>
        </row>
        <row r="121">
          <cell r="A121" t="str">
            <v>A410</v>
          </cell>
          <cell r="B121" t="str">
            <v>Read</v>
          </cell>
        </row>
        <row r="122">
          <cell r="A122" t="str">
            <v>A411</v>
          </cell>
          <cell r="B122" t="str">
            <v>Read - Complex Meters</v>
          </cell>
        </row>
        <row r="123">
          <cell r="A123" t="str">
            <v>A413</v>
          </cell>
          <cell r="B123" t="str">
            <v>Rate Case Preparation</v>
          </cell>
        </row>
        <row r="124">
          <cell r="A124" t="str">
            <v>A414</v>
          </cell>
          <cell r="B124" t="str">
            <v>Material Handling Central Whse</v>
          </cell>
        </row>
        <row r="125">
          <cell r="A125" t="str">
            <v>A415</v>
          </cell>
          <cell r="B125" t="str">
            <v>Stores Expense - Other</v>
          </cell>
        </row>
        <row r="126">
          <cell r="A126" t="str">
            <v>A416</v>
          </cell>
          <cell r="B126" t="str">
            <v>Telecom Hardware And Usage</v>
          </cell>
        </row>
        <row r="127">
          <cell r="A127" t="str">
            <v>A417</v>
          </cell>
          <cell r="B127" t="str">
            <v>Vehicle - Fuel Handling</v>
          </cell>
        </row>
        <row r="128">
          <cell r="A128" t="str">
            <v>A418</v>
          </cell>
          <cell r="B128" t="str">
            <v>Advertising</v>
          </cell>
        </row>
        <row r="129">
          <cell r="A129" t="str">
            <v>A419</v>
          </cell>
          <cell r="B129" t="str">
            <v>Advertise Consumer Safe/Conser</v>
          </cell>
        </row>
        <row r="130">
          <cell r="A130" t="str">
            <v>A420</v>
          </cell>
          <cell r="B130" t="str">
            <v>Consumer Promotion</v>
          </cell>
        </row>
        <row r="131">
          <cell r="A131" t="str">
            <v>A421</v>
          </cell>
          <cell r="B131" t="str">
            <v>Property Management</v>
          </cell>
        </row>
        <row r="132">
          <cell r="A132" t="str">
            <v>A422</v>
          </cell>
          <cell r="B132" t="str">
            <v>Inventory Repairs</v>
          </cell>
        </row>
        <row r="133">
          <cell r="A133" t="str">
            <v>A423</v>
          </cell>
          <cell r="B133" t="str">
            <v>Acquisition of ROW</v>
          </cell>
        </row>
        <row r="134">
          <cell r="A134" t="str">
            <v>A424</v>
          </cell>
          <cell r="B134" t="str">
            <v>Cycle Counting</v>
          </cell>
        </row>
        <row r="135">
          <cell r="A135" t="str">
            <v>A425</v>
          </cell>
          <cell r="B135" t="str">
            <v>Receiving / Putaway</v>
          </cell>
        </row>
        <row r="136">
          <cell r="A136" t="str">
            <v>A426</v>
          </cell>
          <cell r="B136" t="str">
            <v>Issuing</v>
          </cell>
        </row>
        <row r="137">
          <cell r="A137" t="str">
            <v>A427</v>
          </cell>
          <cell r="B137" t="str">
            <v>Shipping Material Returns</v>
          </cell>
        </row>
        <row r="138">
          <cell r="A138" t="str">
            <v>A428</v>
          </cell>
          <cell r="B138" t="str">
            <v>Processing Returns</v>
          </cell>
        </row>
        <row r="139">
          <cell r="A139" t="str">
            <v>A429</v>
          </cell>
          <cell r="B139" t="str">
            <v>Supplier Management</v>
          </cell>
        </row>
        <row r="140">
          <cell r="A140" t="str">
            <v>A430</v>
          </cell>
          <cell r="B140" t="str">
            <v>Security</v>
          </cell>
        </row>
        <row r="141">
          <cell r="A141" t="str">
            <v>A431</v>
          </cell>
          <cell r="B141" t="str">
            <v>Women/Minority/Disabled Vets</v>
          </cell>
        </row>
        <row r="142">
          <cell r="A142" t="str">
            <v>A432</v>
          </cell>
          <cell r="B142" t="str">
            <v>Power Purchases - Energy</v>
          </cell>
        </row>
        <row r="143">
          <cell r="A143" t="str">
            <v>A433</v>
          </cell>
          <cell r="B143" t="str">
            <v>Power Purchases - Capacity</v>
          </cell>
        </row>
        <row r="144">
          <cell r="A144" t="str">
            <v>A434</v>
          </cell>
          <cell r="B144" t="str">
            <v>Utility Service</v>
          </cell>
        </row>
        <row r="145">
          <cell r="A145" t="str">
            <v>A435</v>
          </cell>
          <cell r="B145" t="str">
            <v>Power Sales</v>
          </cell>
        </row>
        <row r="146">
          <cell r="A146" t="str">
            <v>A436</v>
          </cell>
          <cell r="B146" t="str">
            <v>Load Dispatch</v>
          </cell>
        </row>
        <row r="147">
          <cell r="A147" t="str">
            <v>A437</v>
          </cell>
          <cell r="B147" t="str">
            <v>Waste Removal - Variable Costs</v>
          </cell>
        </row>
        <row r="148">
          <cell r="A148" t="str">
            <v>A438</v>
          </cell>
          <cell r="B148" t="str">
            <v>Waste Removal</v>
          </cell>
        </row>
        <row r="149">
          <cell r="A149" t="str">
            <v>A439</v>
          </cell>
          <cell r="B149" t="str">
            <v>Water Variable Costs</v>
          </cell>
        </row>
        <row r="150">
          <cell r="A150" t="str">
            <v>A440</v>
          </cell>
          <cell r="B150" t="str">
            <v>Generation Chemicals - Variabl</v>
          </cell>
        </row>
        <row r="151">
          <cell r="A151" t="str">
            <v>A441</v>
          </cell>
          <cell r="B151" t="str">
            <v>Generation Chemicals - Fixed C</v>
          </cell>
        </row>
        <row r="152">
          <cell r="A152" t="str">
            <v>A442</v>
          </cell>
          <cell r="B152" t="str">
            <v>Load Research</v>
          </cell>
        </row>
        <row r="153">
          <cell r="A153" t="str">
            <v>A443</v>
          </cell>
          <cell r="B153" t="str">
            <v>Market Research</v>
          </cell>
        </row>
        <row r="154">
          <cell r="A154" t="str">
            <v>A445</v>
          </cell>
          <cell r="B154" t="str">
            <v>Insurance Premiums - Life</v>
          </cell>
        </row>
        <row r="155">
          <cell r="A155" t="str">
            <v>A446</v>
          </cell>
          <cell r="B155" t="str">
            <v>Compensation Administration</v>
          </cell>
        </row>
        <row r="156">
          <cell r="A156" t="str">
            <v>A447</v>
          </cell>
          <cell r="B156" t="str">
            <v>Org &amp; Employee Development</v>
          </cell>
        </row>
        <row r="157">
          <cell r="A157" t="str">
            <v>A448</v>
          </cell>
          <cell r="B157" t="str">
            <v>HR Administration</v>
          </cell>
        </row>
        <row r="158">
          <cell r="A158" t="str">
            <v>A449</v>
          </cell>
          <cell r="B158" t="str">
            <v>Reprographics</v>
          </cell>
        </row>
        <row r="159">
          <cell r="A159" t="str">
            <v>A450</v>
          </cell>
          <cell r="B159" t="str">
            <v>Research &amp; Development</v>
          </cell>
        </row>
        <row r="160">
          <cell r="A160" t="str">
            <v>A451</v>
          </cell>
          <cell r="B160" t="str">
            <v>Cost of Fuel - Coal</v>
          </cell>
        </row>
        <row r="161">
          <cell r="A161" t="str">
            <v>A452</v>
          </cell>
          <cell r="B161" t="str">
            <v>Cost of Fuel - Gas</v>
          </cell>
        </row>
        <row r="162">
          <cell r="A162" t="str">
            <v>A453</v>
          </cell>
          <cell r="B162" t="str">
            <v>Cost of Fuel - Other</v>
          </cell>
        </row>
        <row r="163">
          <cell r="A163" t="str">
            <v>A454</v>
          </cell>
          <cell r="B163" t="str">
            <v>Cost of Fuel Transport - Coal</v>
          </cell>
        </row>
        <row r="164">
          <cell r="A164" t="str">
            <v>A455</v>
          </cell>
          <cell r="B164" t="str">
            <v>Cost of Fuel Transportation -</v>
          </cell>
        </row>
        <row r="165">
          <cell r="A165" t="str">
            <v>A456</v>
          </cell>
          <cell r="B165" t="str">
            <v>Regulatory Intervention</v>
          </cell>
        </row>
        <row r="166">
          <cell r="A166" t="str">
            <v>A457</v>
          </cell>
          <cell r="B166" t="str">
            <v>Uncollectable Accounts</v>
          </cell>
        </row>
        <row r="167">
          <cell r="A167" t="str">
            <v>A458</v>
          </cell>
          <cell r="B167" t="str">
            <v>Stock Sales</v>
          </cell>
        </row>
        <row r="168">
          <cell r="A168" t="str">
            <v>A459</v>
          </cell>
          <cell r="B168" t="str">
            <v>Vacate ROW</v>
          </cell>
        </row>
        <row r="169">
          <cell r="A169" t="str">
            <v>A460</v>
          </cell>
          <cell r="B169" t="str">
            <v>Easement Relinquishment</v>
          </cell>
        </row>
        <row r="170">
          <cell r="A170" t="str">
            <v>A461</v>
          </cell>
          <cell r="B170" t="str">
            <v>Legal work</v>
          </cell>
        </row>
        <row r="171">
          <cell r="A171" t="str">
            <v>A462</v>
          </cell>
          <cell r="B171" t="str">
            <v>AUP Adjustments</v>
          </cell>
        </row>
        <row r="172">
          <cell r="A172" t="str">
            <v>A463</v>
          </cell>
          <cell r="B172" t="str">
            <v>PPV Adjustments</v>
          </cell>
        </row>
        <row r="173">
          <cell r="A173" t="str">
            <v>A464</v>
          </cell>
          <cell r="B173" t="str">
            <v>Stores Misc. Adjustments</v>
          </cell>
        </row>
        <row r="174">
          <cell r="A174" t="str">
            <v>A465</v>
          </cell>
          <cell r="B174" t="str">
            <v>Cost of Fuel - Financial Swaps</v>
          </cell>
        </row>
        <row r="175">
          <cell r="A175" t="str">
            <v>A466</v>
          </cell>
          <cell r="B175" t="str">
            <v>Fees - Federal</v>
          </cell>
        </row>
        <row r="176">
          <cell r="A176" t="str">
            <v>A467</v>
          </cell>
          <cell r="B176" t="str">
            <v>Oil Additives</v>
          </cell>
        </row>
        <row r="177">
          <cell r="A177" t="str">
            <v>A468</v>
          </cell>
          <cell r="B177" t="str">
            <v>Winnemucca Propane</v>
          </cell>
        </row>
        <row r="178">
          <cell r="A178" t="str">
            <v>A469</v>
          </cell>
          <cell r="B178" t="str">
            <v>Lease Abatement</v>
          </cell>
        </row>
        <row r="179">
          <cell r="A179" t="str">
            <v>A470</v>
          </cell>
          <cell r="B179" t="str">
            <v>Payment Discount</v>
          </cell>
        </row>
        <row r="180">
          <cell r="A180" t="str">
            <v>A471</v>
          </cell>
          <cell r="B180" t="str">
            <v>General Rate Case Prep</v>
          </cell>
        </row>
        <row r="181">
          <cell r="A181" t="str">
            <v>A472</v>
          </cell>
          <cell r="B181" t="str">
            <v>Defered Rate Case Preparation</v>
          </cell>
        </row>
        <row r="182">
          <cell r="A182" t="str">
            <v>A473</v>
          </cell>
          <cell r="B182" t="str">
            <v>Transmission Scheduling</v>
          </cell>
        </row>
        <row r="183">
          <cell r="A183" t="str">
            <v>A474</v>
          </cell>
          <cell r="B183" t="str">
            <v>Freeridership</v>
          </cell>
        </row>
        <row r="184">
          <cell r="A184" t="str">
            <v>A500</v>
          </cell>
          <cell r="B184" t="str">
            <v>TMWA Contracts</v>
          </cell>
        </row>
        <row r="185">
          <cell r="A185" t="str">
            <v>A501</v>
          </cell>
          <cell r="B185" t="str">
            <v>Water Job Order Cleanup</v>
          </cell>
        </row>
        <row r="186">
          <cell r="A186" t="str">
            <v>A600</v>
          </cell>
          <cell r="B186" t="str">
            <v>Ciac</v>
          </cell>
        </row>
        <row r="187">
          <cell r="A187" t="str">
            <v>A601</v>
          </cell>
          <cell r="B187" t="str">
            <v>Construction Management</v>
          </cell>
        </row>
        <row r="188">
          <cell r="A188" t="str">
            <v>A602</v>
          </cell>
          <cell r="B188" t="str">
            <v>Estimating</v>
          </cell>
        </row>
        <row r="189">
          <cell r="A189" t="str">
            <v>A603</v>
          </cell>
          <cell r="B189" t="str">
            <v>Project Supervision</v>
          </cell>
        </row>
        <row r="190">
          <cell r="A190" t="str">
            <v>A604</v>
          </cell>
          <cell r="B190" t="str">
            <v>Remove</v>
          </cell>
        </row>
        <row r="191">
          <cell r="A191" t="str">
            <v>A605</v>
          </cell>
          <cell r="B191" t="str">
            <v>Salvage</v>
          </cell>
        </row>
        <row r="192">
          <cell r="A192" t="str">
            <v>A606</v>
          </cell>
          <cell r="B192" t="str">
            <v>Cash Receipts for Job orders</v>
          </cell>
        </row>
        <row r="193">
          <cell r="A193" t="str">
            <v>A607</v>
          </cell>
          <cell r="B193" t="str">
            <v>Customer Paid Overtime</v>
          </cell>
        </row>
        <row r="194">
          <cell r="A194" t="str">
            <v>A609</v>
          </cell>
          <cell r="B194" t="str">
            <v>Cust Paid OT - Removal</v>
          </cell>
        </row>
        <row r="195">
          <cell r="A195" t="str">
            <v>A619</v>
          </cell>
          <cell r="B195" t="str">
            <v>Engineering Advance - New Bus.</v>
          </cell>
        </row>
        <row r="196">
          <cell r="A196" t="str">
            <v>A620</v>
          </cell>
          <cell r="B196" t="str">
            <v>CIAC Tax Gross Up</v>
          </cell>
        </row>
        <row r="197">
          <cell r="A197" t="str">
            <v>A621</v>
          </cell>
          <cell r="B197" t="str">
            <v>Trenching</v>
          </cell>
        </row>
        <row r="198">
          <cell r="A198" t="str">
            <v>A622</v>
          </cell>
          <cell r="B198" t="str">
            <v>Customer Advance</v>
          </cell>
        </row>
        <row r="199">
          <cell r="A199" t="str">
            <v>A623</v>
          </cell>
          <cell r="B199" t="str">
            <v>Cust Adv Tax Gross Up</v>
          </cell>
        </row>
        <row r="200">
          <cell r="A200" t="str">
            <v>A624</v>
          </cell>
          <cell r="B200" t="str">
            <v>Non-Cash Tax Gross Up</v>
          </cell>
        </row>
        <row r="201">
          <cell r="A201" t="str">
            <v>A625</v>
          </cell>
          <cell r="B201" t="str">
            <v>Feeder install</v>
          </cell>
        </row>
        <row r="202">
          <cell r="A202" t="str">
            <v>A626</v>
          </cell>
          <cell r="B202" t="str">
            <v>Refundable CIAC</v>
          </cell>
        </row>
        <row r="203">
          <cell r="A203" t="str">
            <v>A627</v>
          </cell>
          <cell r="B203" t="str">
            <v>Non-refundable CIAC</v>
          </cell>
        </row>
        <row r="204">
          <cell r="A204" t="str">
            <v>A700</v>
          </cell>
          <cell r="B204" t="str">
            <v>Depreciation</v>
          </cell>
        </row>
        <row r="205">
          <cell r="A205" t="str">
            <v>A701</v>
          </cell>
          <cell r="B205" t="str">
            <v>Amortization</v>
          </cell>
        </row>
        <row r="206">
          <cell r="A206" t="str">
            <v>A702</v>
          </cell>
          <cell r="B206" t="str">
            <v>Debit</v>
          </cell>
        </row>
        <row r="207">
          <cell r="A207" t="str">
            <v>A703</v>
          </cell>
          <cell r="B207" t="str">
            <v>Credit</v>
          </cell>
        </row>
        <row r="208">
          <cell r="A208" t="str">
            <v>A704</v>
          </cell>
          <cell r="B208" t="str">
            <v>Tax</v>
          </cell>
        </row>
      </sheetData>
      <sheetData sheetId="5">
        <row r="2">
          <cell r="A2" t="str">
            <v>100</v>
          </cell>
          <cell r="B2" t="str">
            <v>SPR alloc</v>
          </cell>
          <cell r="C2">
            <v>0</v>
          </cell>
        </row>
        <row r="3">
          <cell r="A3" t="str">
            <v>110</v>
          </cell>
          <cell r="B3" t="str">
            <v>SPR no alloc</v>
          </cell>
          <cell r="C3">
            <v>0</v>
          </cell>
        </row>
        <row r="4">
          <cell r="A4" t="str">
            <v>200</v>
          </cell>
          <cell r="B4" t="str">
            <v>Regulated</v>
          </cell>
          <cell r="C4">
            <v>0.09</v>
          </cell>
        </row>
        <row r="5">
          <cell r="A5" t="str">
            <v>210</v>
          </cell>
          <cell r="B5" t="str">
            <v>NPC</v>
          </cell>
          <cell r="C5">
            <v>0.09</v>
          </cell>
        </row>
        <row r="6">
          <cell r="A6" t="str">
            <v>215</v>
          </cell>
          <cell r="B6" t="str">
            <v>NPC Power</v>
          </cell>
          <cell r="C6">
            <v>0.09</v>
          </cell>
        </row>
        <row r="7">
          <cell r="A7" t="str">
            <v>220</v>
          </cell>
          <cell r="B7" t="str">
            <v>SPPC</v>
          </cell>
          <cell r="C7">
            <v>0.09</v>
          </cell>
        </row>
        <row r="8">
          <cell r="A8" t="str">
            <v>230</v>
          </cell>
          <cell r="B8" t="str">
            <v>SPPC Power</v>
          </cell>
          <cell r="C8">
            <v>0.09</v>
          </cell>
        </row>
        <row r="9">
          <cell r="A9" t="str">
            <v>300</v>
          </cell>
          <cell r="B9" t="str">
            <v>All Electric</v>
          </cell>
          <cell r="C9">
            <v>0.09</v>
          </cell>
        </row>
        <row r="10">
          <cell r="A10" t="str">
            <v>400</v>
          </cell>
          <cell r="B10" t="str">
            <v>All Dist</v>
          </cell>
          <cell r="C10">
            <v>0.09</v>
          </cell>
        </row>
        <row r="11">
          <cell r="A11" t="str">
            <v>410</v>
          </cell>
          <cell r="B11" t="str">
            <v>NPC Dist</v>
          </cell>
          <cell r="C11">
            <v>0.09</v>
          </cell>
        </row>
        <row r="12">
          <cell r="A12" t="str">
            <v>412</v>
          </cell>
          <cell r="B12" t="str">
            <v>NPC FERC</v>
          </cell>
          <cell r="C12">
            <v>0.09</v>
          </cell>
        </row>
        <row r="13">
          <cell r="A13" t="str">
            <v>420</v>
          </cell>
          <cell r="B13" t="str">
            <v>SPPC Dist</v>
          </cell>
          <cell r="C13">
            <v>0.09</v>
          </cell>
        </row>
        <row r="14">
          <cell r="A14" t="str">
            <v>422</v>
          </cell>
          <cell r="B14" t="str">
            <v>SPPC FERC</v>
          </cell>
          <cell r="C14">
            <v>0.09</v>
          </cell>
        </row>
        <row r="15">
          <cell r="A15" t="str">
            <v>450</v>
          </cell>
          <cell r="B15" t="str">
            <v>SPPC Cali</v>
          </cell>
          <cell r="C15">
            <v>0.09</v>
          </cell>
        </row>
        <row r="16">
          <cell r="A16" t="str">
            <v>452</v>
          </cell>
          <cell r="B16" t="str">
            <v>Cali FERC</v>
          </cell>
          <cell r="C16">
            <v>0.09</v>
          </cell>
        </row>
        <row r="17">
          <cell r="A17" t="str">
            <v>500</v>
          </cell>
          <cell r="B17" t="str">
            <v>All Trans</v>
          </cell>
          <cell r="C17">
            <v>0.09</v>
          </cell>
        </row>
        <row r="18">
          <cell r="A18" t="str">
            <v>510</v>
          </cell>
          <cell r="B18" t="str">
            <v>NPC Trans</v>
          </cell>
          <cell r="C18">
            <v>0.09</v>
          </cell>
        </row>
        <row r="19">
          <cell r="A19" t="str">
            <v>511</v>
          </cell>
          <cell r="B19" t="str">
            <v>West Trans</v>
          </cell>
          <cell r="C19">
            <v>0.09</v>
          </cell>
        </row>
        <row r="20">
          <cell r="A20" t="str">
            <v>512</v>
          </cell>
          <cell r="B20" t="str">
            <v>West Billed</v>
          </cell>
          <cell r="C20">
            <v>0.09</v>
          </cell>
        </row>
        <row r="21">
          <cell r="A21" t="str">
            <v>513</v>
          </cell>
          <cell r="B21" t="str">
            <v>Mohave Trn</v>
          </cell>
          <cell r="C21">
            <v>0.09</v>
          </cell>
        </row>
        <row r="22">
          <cell r="A22" t="str">
            <v>514</v>
          </cell>
          <cell r="B22" t="str">
            <v>Southern Tr</v>
          </cell>
          <cell r="C22">
            <v>0.09</v>
          </cell>
        </row>
        <row r="23">
          <cell r="A23" t="str">
            <v>515</v>
          </cell>
          <cell r="B23" t="str">
            <v>McCullough</v>
          </cell>
          <cell r="C23">
            <v>0.09</v>
          </cell>
        </row>
        <row r="24">
          <cell r="A24" t="str">
            <v>516</v>
          </cell>
          <cell r="B24" t="str">
            <v>Eldo-Mead</v>
          </cell>
          <cell r="C24">
            <v>0.09</v>
          </cell>
        </row>
        <row r="25">
          <cell r="A25" t="str">
            <v>517</v>
          </cell>
          <cell r="B25" t="str">
            <v>Mohave Sw</v>
          </cell>
          <cell r="C25">
            <v>0.09</v>
          </cell>
        </row>
        <row r="26">
          <cell r="A26" t="str">
            <v>520</v>
          </cell>
          <cell r="B26" t="str">
            <v>SPPC Tran</v>
          </cell>
          <cell r="C26">
            <v>0.09</v>
          </cell>
        </row>
        <row r="27">
          <cell r="A27" t="str">
            <v>600</v>
          </cell>
          <cell r="B27" t="str">
            <v>All Gen</v>
          </cell>
          <cell r="C27">
            <v>0</v>
          </cell>
        </row>
        <row r="28">
          <cell r="A28" t="str">
            <v>601</v>
          </cell>
          <cell r="B28" t="str">
            <v>Lnz Block1</v>
          </cell>
          <cell r="C28">
            <v>0</v>
          </cell>
        </row>
        <row r="29">
          <cell r="A29" t="str">
            <v>602</v>
          </cell>
          <cell r="B29" t="str">
            <v>Lnz B1 GT 1</v>
          </cell>
          <cell r="C29">
            <v>0</v>
          </cell>
        </row>
        <row r="30">
          <cell r="A30" t="str">
            <v>603</v>
          </cell>
          <cell r="B30" t="str">
            <v>Lnz B1 GT 2</v>
          </cell>
          <cell r="C30">
            <v>0</v>
          </cell>
        </row>
        <row r="31">
          <cell r="A31" t="str">
            <v>604</v>
          </cell>
          <cell r="B31" t="str">
            <v>Lnz B1 Stm Turb</v>
          </cell>
          <cell r="C31">
            <v>0</v>
          </cell>
        </row>
        <row r="32">
          <cell r="A32" t="str">
            <v>605</v>
          </cell>
          <cell r="B32" t="str">
            <v>Lnz Block2</v>
          </cell>
          <cell r="C32">
            <v>0</v>
          </cell>
        </row>
        <row r="33">
          <cell r="A33" t="str">
            <v>606</v>
          </cell>
          <cell r="B33" t="str">
            <v>Lnz B2 GT 1</v>
          </cell>
          <cell r="C33">
            <v>0</v>
          </cell>
        </row>
        <row r="34">
          <cell r="A34" t="str">
            <v>607</v>
          </cell>
          <cell r="B34" t="str">
            <v>Lnz B2 GT 2</v>
          </cell>
          <cell r="C34">
            <v>0</v>
          </cell>
        </row>
        <row r="35">
          <cell r="A35" t="str">
            <v>608</v>
          </cell>
          <cell r="B35" t="str">
            <v>Lnz B2 Stm Turb</v>
          </cell>
          <cell r="C35">
            <v>0</v>
          </cell>
        </row>
        <row r="36">
          <cell r="A36" t="str">
            <v>609</v>
          </cell>
          <cell r="B36" t="str">
            <v>Lenzie Common</v>
          </cell>
          <cell r="C36">
            <v>0</v>
          </cell>
        </row>
        <row r="37">
          <cell r="A37" t="str">
            <v>610</v>
          </cell>
          <cell r="B37" t="str">
            <v>NPC Gen</v>
          </cell>
          <cell r="C37">
            <v>0</v>
          </cell>
        </row>
        <row r="38">
          <cell r="A38" t="str">
            <v>611</v>
          </cell>
          <cell r="B38" t="str">
            <v>SlvrHwk GT1</v>
          </cell>
          <cell r="C38">
            <v>0</v>
          </cell>
        </row>
        <row r="39">
          <cell r="A39" t="str">
            <v>612</v>
          </cell>
          <cell r="B39" t="str">
            <v>SlvrHwk GT2</v>
          </cell>
          <cell r="C39">
            <v>0</v>
          </cell>
        </row>
        <row r="40">
          <cell r="A40" t="str">
            <v>613</v>
          </cell>
          <cell r="B40" t="str">
            <v>SlvrHwk Stm</v>
          </cell>
          <cell r="C40">
            <v>0</v>
          </cell>
        </row>
        <row r="41">
          <cell r="A41" t="str">
            <v>614</v>
          </cell>
          <cell r="B41" t="str">
            <v>SlvrHwk Com</v>
          </cell>
          <cell r="C41">
            <v>0</v>
          </cell>
        </row>
        <row r="42">
          <cell r="A42" t="str">
            <v>615</v>
          </cell>
          <cell r="B42" t="str">
            <v>Mohave Gen</v>
          </cell>
          <cell r="C42">
            <v>0</v>
          </cell>
        </row>
        <row r="43">
          <cell r="A43" t="str">
            <v>616</v>
          </cell>
          <cell r="B43" t="str">
            <v>Navajo</v>
          </cell>
          <cell r="C43">
            <v>0</v>
          </cell>
        </row>
        <row r="44">
          <cell r="A44" t="str">
            <v>617</v>
          </cell>
          <cell r="B44" t="str">
            <v>LV Cogen I &amp; II</v>
          </cell>
          <cell r="C44">
            <v>0</v>
          </cell>
        </row>
        <row r="45">
          <cell r="A45" t="str">
            <v>618</v>
          </cell>
          <cell r="B45" t="str">
            <v>SlvrHwk Bill</v>
          </cell>
          <cell r="C45">
            <v>0</v>
          </cell>
        </row>
        <row r="46">
          <cell r="A46" t="str">
            <v>619</v>
          </cell>
          <cell r="B46" t="str">
            <v>Cl,Sun Com</v>
          </cell>
          <cell r="C46">
            <v>0</v>
          </cell>
        </row>
        <row r="47">
          <cell r="A47" t="str">
            <v>620</v>
          </cell>
          <cell r="B47" t="str">
            <v>Clk Com</v>
          </cell>
          <cell r="C47">
            <v>0</v>
          </cell>
        </row>
        <row r="48">
          <cell r="A48" t="str">
            <v>621</v>
          </cell>
          <cell r="B48" t="str">
            <v>Clark #1</v>
          </cell>
          <cell r="C48">
            <v>0</v>
          </cell>
        </row>
        <row r="49">
          <cell r="A49" t="str">
            <v>622</v>
          </cell>
          <cell r="B49" t="str">
            <v>Clark #2</v>
          </cell>
          <cell r="C49">
            <v>0</v>
          </cell>
        </row>
        <row r="50">
          <cell r="A50" t="str">
            <v>623</v>
          </cell>
          <cell r="B50" t="str">
            <v>Clark #3</v>
          </cell>
          <cell r="C50">
            <v>0</v>
          </cell>
        </row>
        <row r="51">
          <cell r="A51" t="str">
            <v>624</v>
          </cell>
          <cell r="B51" t="str">
            <v>Clark #4</v>
          </cell>
          <cell r="C51">
            <v>0</v>
          </cell>
        </row>
        <row r="52">
          <cell r="A52" t="str">
            <v>625</v>
          </cell>
          <cell r="B52" t="str">
            <v>Clark #5</v>
          </cell>
          <cell r="C52">
            <v>0</v>
          </cell>
        </row>
        <row r="53">
          <cell r="A53" t="str">
            <v>626</v>
          </cell>
          <cell r="B53" t="str">
            <v>Clark #6</v>
          </cell>
          <cell r="C53">
            <v>0</v>
          </cell>
        </row>
        <row r="54">
          <cell r="A54" t="str">
            <v>627</v>
          </cell>
          <cell r="B54" t="str">
            <v>Clark #7</v>
          </cell>
          <cell r="C54">
            <v>0</v>
          </cell>
        </row>
        <row r="55">
          <cell r="A55" t="str">
            <v>628</v>
          </cell>
          <cell r="B55" t="str">
            <v>Clark #8</v>
          </cell>
          <cell r="C55">
            <v>0</v>
          </cell>
        </row>
        <row r="56">
          <cell r="A56" t="str">
            <v>629</v>
          </cell>
          <cell r="B56" t="str">
            <v>Clark #9</v>
          </cell>
          <cell r="C56">
            <v>0</v>
          </cell>
        </row>
        <row r="57">
          <cell r="A57" t="str">
            <v>630</v>
          </cell>
          <cell r="B57" t="str">
            <v>Clark #10</v>
          </cell>
          <cell r="C57">
            <v>0</v>
          </cell>
        </row>
        <row r="58">
          <cell r="A58" t="str">
            <v>631</v>
          </cell>
          <cell r="B58" t="str">
            <v>Clark #1-4</v>
          </cell>
          <cell r="C58">
            <v>0</v>
          </cell>
        </row>
        <row r="59">
          <cell r="A59" t="str">
            <v>632</v>
          </cell>
          <cell r="B59" t="str">
            <v>Clark #5-10</v>
          </cell>
          <cell r="C59">
            <v>0</v>
          </cell>
        </row>
        <row r="60">
          <cell r="A60" t="str">
            <v>635</v>
          </cell>
          <cell r="B60" t="str">
            <v>HA Com</v>
          </cell>
          <cell r="C60">
            <v>0</v>
          </cell>
        </row>
        <row r="61">
          <cell r="A61" t="str">
            <v>636</v>
          </cell>
          <cell r="B61" t="str">
            <v>HA #1</v>
          </cell>
          <cell r="C61">
            <v>0</v>
          </cell>
        </row>
        <row r="62">
          <cell r="A62" t="str">
            <v>637</v>
          </cell>
          <cell r="B62" t="str">
            <v>HA #3</v>
          </cell>
          <cell r="C62">
            <v>0</v>
          </cell>
        </row>
        <row r="63">
          <cell r="A63" t="str">
            <v>640</v>
          </cell>
          <cell r="B63" t="str">
            <v>RG Com</v>
          </cell>
          <cell r="C63">
            <v>0</v>
          </cell>
        </row>
        <row r="64">
          <cell r="A64" t="str">
            <v>641</v>
          </cell>
          <cell r="B64" t="str">
            <v>RG #1</v>
          </cell>
          <cell r="C64">
            <v>0</v>
          </cell>
        </row>
        <row r="65">
          <cell r="A65" t="str">
            <v>642</v>
          </cell>
          <cell r="B65" t="str">
            <v>RG #2</v>
          </cell>
          <cell r="C65">
            <v>0</v>
          </cell>
        </row>
        <row r="66">
          <cell r="A66" t="str">
            <v>643</v>
          </cell>
          <cell r="B66" t="str">
            <v>RG #3</v>
          </cell>
          <cell r="C66">
            <v>0</v>
          </cell>
        </row>
        <row r="67">
          <cell r="A67" t="str">
            <v>644</v>
          </cell>
          <cell r="B67" t="str">
            <v>RG #4</v>
          </cell>
          <cell r="C67">
            <v>0</v>
          </cell>
        </row>
        <row r="68">
          <cell r="A68" t="str">
            <v>645</v>
          </cell>
          <cell r="B68" t="str">
            <v>RG #1-3</v>
          </cell>
          <cell r="C68">
            <v>0</v>
          </cell>
        </row>
        <row r="69">
          <cell r="A69" t="str">
            <v>646</v>
          </cell>
          <cell r="B69" t="str">
            <v>RG #4-Bill</v>
          </cell>
          <cell r="C69">
            <v>0</v>
          </cell>
        </row>
        <row r="70">
          <cell r="A70" t="str">
            <v>650</v>
          </cell>
          <cell r="B70" t="str">
            <v>SP Com</v>
          </cell>
          <cell r="C70">
            <v>0</v>
          </cell>
        </row>
        <row r="71">
          <cell r="A71" t="str">
            <v>651</v>
          </cell>
          <cell r="B71" t="str">
            <v>SP #3</v>
          </cell>
          <cell r="C71">
            <v>0</v>
          </cell>
        </row>
        <row r="72">
          <cell r="A72" t="str">
            <v>652</v>
          </cell>
          <cell r="B72" t="str">
            <v>SP #4</v>
          </cell>
          <cell r="C72">
            <v>0</v>
          </cell>
        </row>
        <row r="73">
          <cell r="A73" t="str">
            <v>653</v>
          </cell>
          <cell r="B73" t="str">
            <v>SP #5</v>
          </cell>
          <cell r="C73">
            <v>0</v>
          </cell>
        </row>
        <row r="74">
          <cell r="A74" t="str">
            <v>655</v>
          </cell>
          <cell r="B74" t="str">
            <v>SR Com</v>
          </cell>
          <cell r="C74">
            <v>0</v>
          </cell>
        </row>
        <row r="75">
          <cell r="A75" t="str">
            <v>656</v>
          </cell>
          <cell r="B75" t="str">
            <v>SR #1</v>
          </cell>
          <cell r="C75">
            <v>0</v>
          </cell>
        </row>
        <row r="76">
          <cell r="A76" t="str">
            <v>657</v>
          </cell>
          <cell r="B76" t="str">
            <v>SR #2</v>
          </cell>
          <cell r="C76">
            <v>0</v>
          </cell>
        </row>
        <row r="77">
          <cell r="A77" t="str">
            <v>658</v>
          </cell>
          <cell r="B77" t="str">
            <v>SlvrHwk 100%</v>
          </cell>
          <cell r="C77">
            <v>0</v>
          </cell>
        </row>
        <row r="78">
          <cell r="A78" t="str">
            <v>660</v>
          </cell>
          <cell r="B78" t="str">
            <v>SPPC Gen</v>
          </cell>
          <cell r="C78">
            <v>0</v>
          </cell>
        </row>
        <row r="79">
          <cell r="A79" t="str">
            <v>665</v>
          </cell>
          <cell r="B79" t="str">
            <v>SPPC Diesel</v>
          </cell>
          <cell r="C79">
            <v>0</v>
          </cell>
        </row>
        <row r="80">
          <cell r="A80" t="str">
            <v>670</v>
          </cell>
          <cell r="B80" t="str">
            <v>FtC Com</v>
          </cell>
          <cell r="C80">
            <v>0</v>
          </cell>
        </row>
        <row r="81">
          <cell r="A81" t="str">
            <v>671</v>
          </cell>
          <cell r="B81" t="str">
            <v>FtC #1</v>
          </cell>
          <cell r="C81">
            <v>0</v>
          </cell>
        </row>
        <row r="82">
          <cell r="A82" t="str">
            <v>672</v>
          </cell>
          <cell r="B82" t="str">
            <v>FtC #2</v>
          </cell>
          <cell r="C82">
            <v>0</v>
          </cell>
        </row>
        <row r="83">
          <cell r="A83" t="str">
            <v>676</v>
          </cell>
          <cell r="B83" t="str">
            <v>Trcy CC Com</v>
          </cell>
          <cell r="C83">
            <v>0</v>
          </cell>
        </row>
        <row r="84">
          <cell r="A84" t="str">
            <v>677</v>
          </cell>
          <cell r="B84" t="str">
            <v>Trcy CC CT1</v>
          </cell>
          <cell r="C84">
            <v>0</v>
          </cell>
        </row>
      </sheetData>
      <sheetData sheetId="6">
        <row r="2">
          <cell r="A2" t="str">
            <v>10</v>
          </cell>
          <cell r="B2" t="str">
            <v>Reg Pay</v>
          </cell>
          <cell r="C2" t="str">
            <v>LABOR</v>
          </cell>
        </row>
        <row r="3">
          <cell r="A3" t="str">
            <v>11</v>
          </cell>
          <cell r="B3" t="str">
            <v>OT</v>
          </cell>
          <cell r="C3" t="str">
            <v>LABOR</v>
          </cell>
        </row>
        <row r="4">
          <cell r="A4" t="str">
            <v>12</v>
          </cell>
          <cell r="B4" t="str">
            <v>Other Pay</v>
          </cell>
          <cell r="C4" t="str">
            <v>LABOR</v>
          </cell>
        </row>
        <row r="5">
          <cell r="A5" t="str">
            <v>13</v>
          </cell>
          <cell r="B5" t="str">
            <v>Pay Accrual</v>
          </cell>
          <cell r="C5" t="str">
            <v>LABOR</v>
          </cell>
        </row>
        <row r="6">
          <cell r="A6" t="str">
            <v>30</v>
          </cell>
          <cell r="B6" t="str">
            <v>Pay OH</v>
          </cell>
          <cell r="C6" t="str">
            <v>LABOR</v>
          </cell>
        </row>
        <row r="7">
          <cell r="A7" t="str">
            <v>31</v>
          </cell>
          <cell r="B7" t="str">
            <v>OH Rate Variance</v>
          </cell>
          <cell r="C7" t="str">
            <v>LABOR</v>
          </cell>
        </row>
        <row r="8">
          <cell r="A8" t="str">
            <v>32</v>
          </cell>
          <cell r="B8" t="str">
            <v>A&amp;G OH</v>
          </cell>
          <cell r="C8" t="str">
            <v>OTHER</v>
          </cell>
        </row>
        <row r="9">
          <cell r="A9" t="str">
            <v>33</v>
          </cell>
          <cell r="B9" t="str">
            <v>PSA OH</v>
          </cell>
          <cell r="C9" t="str">
            <v>OTHER</v>
          </cell>
        </row>
        <row r="10">
          <cell r="A10" t="str">
            <v>40</v>
          </cell>
          <cell r="B10" t="str">
            <v>Outside Svcs</v>
          </cell>
          <cell r="C10" t="str">
            <v>OUTSV</v>
          </cell>
        </row>
        <row r="11">
          <cell r="A11" t="str">
            <v>50</v>
          </cell>
          <cell r="B11" t="str">
            <v>Inventory</v>
          </cell>
          <cell r="C11" t="str">
            <v>OTHER</v>
          </cell>
        </row>
        <row r="12">
          <cell r="A12" t="str">
            <v>51</v>
          </cell>
          <cell r="B12" t="str">
            <v>Purch Goods</v>
          </cell>
          <cell r="C12" t="str">
            <v>OTHER</v>
          </cell>
        </row>
        <row r="13">
          <cell r="A13" t="str">
            <v>52</v>
          </cell>
          <cell r="B13" t="str">
            <v>Inventory OH</v>
          </cell>
          <cell r="C13" t="str">
            <v>OTHER</v>
          </cell>
        </row>
        <row r="14">
          <cell r="A14" t="str">
            <v>53</v>
          </cell>
          <cell r="B14" t="str">
            <v>Purch OH</v>
          </cell>
          <cell r="C14" t="str">
            <v>OTHER</v>
          </cell>
        </row>
        <row r="15">
          <cell r="A15" t="str">
            <v>54</v>
          </cell>
          <cell r="B15" t="str">
            <v>Purch Goods no OH</v>
          </cell>
          <cell r="C15" t="str">
            <v>OTHER</v>
          </cell>
        </row>
        <row r="16">
          <cell r="A16" t="str">
            <v>55</v>
          </cell>
          <cell r="B16" t="str">
            <v>Don't Use</v>
          </cell>
          <cell r="C16" t="str">
            <v>OTHER</v>
          </cell>
        </row>
        <row r="17">
          <cell r="A17" t="str">
            <v>56</v>
          </cell>
          <cell r="B17" t="str">
            <v>Don't Use</v>
          </cell>
          <cell r="C17" t="str">
            <v>OTHER</v>
          </cell>
        </row>
        <row r="18">
          <cell r="A18" t="str">
            <v>59</v>
          </cell>
          <cell r="B18" t="str">
            <v>Inventory Returns</v>
          </cell>
          <cell r="C18" t="str">
            <v>OTHER</v>
          </cell>
        </row>
        <row r="19">
          <cell r="A19" t="str">
            <v>60</v>
          </cell>
          <cell r="B19" t="str">
            <v>Transportation</v>
          </cell>
          <cell r="C19" t="str">
            <v>OTHER</v>
          </cell>
        </row>
        <row r="20">
          <cell r="A20" t="str">
            <v>70</v>
          </cell>
          <cell r="B20" t="str">
            <v>Other Vouchers</v>
          </cell>
          <cell r="C20" t="str">
            <v>OTHER</v>
          </cell>
        </row>
        <row r="21">
          <cell r="A21" t="str">
            <v>75</v>
          </cell>
          <cell r="B21" t="str">
            <v>Travel</v>
          </cell>
          <cell r="C21" t="str">
            <v>OTHER</v>
          </cell>
        </row>
        <row r="22">
          <cell r="A22" t="str">
            <v>80</v>
          </cell>
          <cell r="B22" t="str">
            <v>Afudc</v>
          </cell>
          <cell r="C22" t="str">
            <v>OTHER</v>
          </cell>
        </row>
        <row r="23">
          <cell r="A23" t="str">
            <v>81</v>
          </cell>
          <cell r="B23" t="str">
            <v>Other</v>
          </cell>
          <cell r="C23" t="str">
            <v>OTHER</v>
          </cell>
        </row>
        <row r="24">
          <cell r="A24" t="str">
            <v>82</v>
          </cell>
          <cell r="B24" t="str">
            <v>Accruals-avoids AFUDC adder</v>
          </cell>
          <cell r="C24" t="str">
            <v>OTHER</v>
          </cell>
        </row>
        <row r="25">
          <cell r="A25" t="str">
            <v>85</v>
          </cell>
          <cell r="B25" t="str">
            <v>Ciac</v>
          </cell>
          <cell r="C25" t="str">
            <v>OTHER</v>
          </cell>
        </row>
        <row r="26">
          <cell r="A26" t="str">
            <v>86</v>
          </cell>
          <cell r="B26" t="str">
            <v>Non Taxable Ciac</v>
          </cell>
          <cell r="C26" t="str">
            <v>OTHER</v>
          </cell>
        </row>
        <row r="27">
          <cell r="A27" t="str">
            <v>90</v>
          </cell>
          <cell r="B27" t="str">
            <v>Revenues</v>
          </cell>
          <cell r="C27" t="str">
            <v>OTHER</v>
          </cell>
        </row>
        <row r="28">
          <cell r="A28" t="str">
            <v>97</v>
          </cell>
          <cell r="B28" t="str">
            <v>Prior Period Adjustments</v>
          </cell>
          <cell r="C28" t="str">
            <v>OTHER</v>
          </cell>
        </row>
        <row r="29">
          <cell r="A29" t="str">
            <v>98</v>
          </cell>
          <cell r="B29" t="str">
            <v>Plant Additions</v>
          </cell>
          <cell r="C29" t="str">
            <v>OTHER</v>
          </cell>
        </row>
        <row r="30">
          <cell r="A30" t="str">
            <v>99</v>
          </cell>
          <cell r="B30" t="str">
            <v>Don't Use</v>
          </cell>
          <cell r="C30" t="str">
            <v>OTHER</v>
          </cell>
        </row>
      </sheetData>
      <sheetData sheetId="7">
        <row r="2">
          <cell r="A2" t="str">
            <v>C101</v>
          </cell>
          <cell r="B2" t="str">
            <v>Steam Gen - Circ Water/Cooling</v>
          </cell>
        </row>
        <row r="3">
          <cell r="A3" t="str">
            <v>C102</v>
          </cell>
          <cell r="B3" t="str">
            <v>Steam Gen - Boiler Plant</v>
          </cell>
        </row>
        <row r="4">
          <cell r="A4" t="str">
            <v>C104</v>
          </cell>
          <cell r="B4" t="str">
            <v>Steam Gen-Other Electrical/DCS</v>
          </cell>
        </row>
        <row r="5">
          <cell r="A5" t="str">
            <v>C105</v>
          </cell>
          <cell r="B5" t="str">
            <v>Steam Gen - Misc Steam</v>
          </cell>
        </row>
        <row r="6">
          <cell r="A6" t="str">
            <v>C106</v>
          </cell>
          <cell r="B6" t="str">
            <v>Steam Gen - Fuel Handling</v>
          </cell>
        </row>
        <row r="7">
          <cell r="A7" t="str">
            <v>C108</v>
          </cell>
          <cell r="B7" t="str">
            <v>Steam Gen - Integrated</v>
          </cell>
        </row>
        <row r="8">
          <cell r="A8" t="str">
            <v>C110</v>
          </cell>
          <cell r="B8" t="str">
            <v>Steam Gen-Scrub/Bag/Dust/Stack</v>
          </cell>
        </row>
        <row r="9">
          <cell r="A9" t="str">
            <v>C111</v>
          </cell>
          <cell r="B9" t="str">
            <v>Steam Gen - Water Supply</v>
          </cell>
        </row>
        <row r="10">
          <cell r="A10" t="str">
            <v>C112</v>
          </cell>
          <cell r="B10" t="str">
            <v>Steam Gen - Bldg Improvements</v>
          </cell>
        </row>
        <row r="11">
          <cell r="A11" t="str">
            <v>C113</v>
          </cell>
          <cell r="B11" t="str">
            <v>Steam Gen - Water Treat System</v>
          </cell>
        </row>
        <row r="12">
          <cell r="A12" t="str">
            <v>C114</v>
          </cell>
          <cell r="B12" t="str">
            <v>Fuel Clearing</v>
          </cell>
        </row>
        <row r="13">
          <cell r="A13" t="str">
            <v>C115</v>
          </cell>
          <cell r="B13" t="str">
            <v>Steam Gen - Sewage System</v>
          </cell>
        </row>
        <row r="14">
          <cell r="A14" t="str">
            <v>C116</v>
          </cell>
          <cell r="B14" t="str">
            <v>Steam Gen - Ponds</v>
          </cell>
        </row>
        <row r="15">
          <cell r="A15" t="str">
            <v>C117</v>
          </cell>
          <cell r="B15" t="str">
            <v>Steam Gen-Fire Protect System</v>
          </cell>
        </row>
        <row r="16">
          <cell r="A16" t="str">
            <v>C118</v>
          </cell>
          <cell r="B16" t="str">
            <v>Steam-Property Improvements</v>
          </cell>
        </row>
        <row r="17">
          <cell r="A17" t="str">
            <v>C119</v>
          </cell>
          <cell r="B17" t="str">
            <v>Steam Gen - Pulverizer/Mills</v>
          </cell>
        </row>
        <row r="18">
          <cell r="A18" t="str">
            <v>C120</v>
          </cell>
          <cell r="B18" t="str">
            <v>Steam-Ash Systems</v>
          </cell>
        </row>
        <row r="19">
          <cell r="A19" t="str">
            <v>C121</v>
          </cell>
          <cell r="B19" t="str">
            <v>Steam-Feed Water Systems</v>
          </cell>
        </row>
        <row r="20">
          <cell r="A20" t="str">
            <v>C122</v>
          </cell>
          <cell r="B20" t="str">
            <v>Steam-Air Preheat/FD Fans</v>
          </cell>
        </row>
        <row r="21">
          <cell r="A21" t="str">
            <v>C123</v>
          </cell>
          <cell r="B21" t="str">
            <v>Steam Gen - Fuel equipment</v>
          </cell>
        </row>
        <row r="22">
          <cell r="A22" t="str">
            <v>C124</v>
          </cell>
          <cell r="B22" t="str">
            <v>Steam-St Generator/HRSG/Duct B</v>
          </cell>
        </row>
        <row r="23">
          <cell r="A23" t="str">
            <v>C125</v>
          </cell>
          <cell r="B23" t="str">
            <v>Steam-Condensers</v>
          </cell>
        </row>
        <row r="24">
          <cell r="A24" t="str">
            <v>C126</v>
          </cell>
          <cell r="B24" t="str">
            <v>Steam-Cooling Systems</v>
          </cell>
        </row>
        <row r="25">
          <cell r="A25" t="str">
            <v>C127</v>
          </cell>
          <cell r="B25" t="str">
            <v>Steam-Turbine/Generator</v>
          </cell>
        </row>
        <row r="26">
          <cell r="A26" t="str">
            <v>C128</v>
          </cell>
          <cell r="B26" t="str">
            <v>Steam-RCC (Brine Concentrator)</v>
          </cell>
        </row>
        <row r="27">
          <cell r="A27" t="str">
            <v>C129</v>
          </cell>
          <cell r="B27" t="str">
            <v>Steam Gen - Comm/Instrument</v>
          </cell>
        </row>
        <row r="28">
          <cell r="A28" t="str">
            <v>C130</v>
          </cell>
          <cell r="B28" t="str">
            <v>Hydro Dams, Res, Waterways, et</v>
          </cell>
        </row>
        <row r="29">
          <cell r="A29" t="str">
            <v>C131</v>
          </cell>
          <cell r="B29" t="str">
            <v>Hydro Gen - Electric Plant</v>
          </cell>
        </row>
        <row r="30">
          <cell r="A30" t="str">
            <v>C132</v>
          </cell>
          <cell r="B30" t="str">
            <v>Hydro Gen - Integrated</v>
          </cell>
        </row>
        <row r="31">
          <cell r="A31" t="str">
            <v>C133</v>
          </cell>
          <cell r="B31" t="str">
            <v>Hydro Gen - Structures</v>
          </cell>
        </row>
        <row r="32">
          <cell r="A32" t="str">
            <v>C134</v>
          </cell>
          <cell r="B32" t="str">
            <v>Steam-Comm/Instrument-Misc</v>
          </cell>
        </row>
        <row r="33">
          <cell r="A33" t="str">
            <v>C150</v>
          </cell>
          <cell r="B33" t="str">
            <v>CT  Electric Plant</v>
          </cell>
        </row>
        <row r="34">
          <cell r="A34" t="str">
            <v>C151</v>
          </cell>
          <cell r="B34" t="str">
            <v>CT Integrated</v>
          </cell>
        </row>
        <row r="35">
          <cell r="A35" t="str">
            <v>C152</v>
          </cell>
          <cell r="B35" t="str">
            <v>Other Gen - Water Treatmt Syst</v>
          </cell>
        </row>
        <row r="36">
          <cell r="A36" t="str">
            <v>C153</v>
          </cell>
          <cell r="B36" t="str">
            <v>Other Gen - St Generator/HRSG</v>
          </cell>
        </row>
        <row r="37">
          <cell r="A37" t="str">
            <v>C154</v>
          </cell>
          <cell r="B37" t="str">
            <v>Other Gen-Other Electrical/DCS</v>
          </cell>
        </row>
        <row r="38">
          <cell r="A38" t="str">
            <v>C155</v>
          </cell>
          <cell r="B38" t="str">
            <v>Other Gen - Fuel Handling</v>
          </cell>
        </row>
        <row r="39">
          <cell r="A39" t="str">
            <v>C157</v>
          </cell>
          <cell r="B39" t="str">
            <v>Other Gen  - Misc Other</v>
          </cell>
        </row>
        <row r="40">
          <cell r="A40" t="str">
            <v>C158</v>
          </cell>
          <cell r="B40" t="str">
            <v>Other Gen - Integrated</v>
          </cell>
        </row>
        <row r="41">
          <cell r="A41" t="str">
            <v>C159</v>
          </cell>
          <cell r="B41" t="str">
            <v>Other Gen - Water Supply</v>
          </cell>
        </row>
        <row r="42">
          <cell r="A42" t="str">
            <v>C160</v>
          </cell>
          <cell r="B42" t="str">
            <v>Other Gen - Bldg Improvments</v>
          </cell>
        </row>
        <row r="43">
          <cell r="A43" t="str">
            <v>C161</v>
          </cell>
          <cell r="B43" t="str">
            <v>Other Gen-Sewage</v>
          </cell>
        </row>
        <row r="44">
          <cell r="A44" t="str">
            <v>C162</v>
          </cell>
          <cell r="B44" t="str">
            <v>Other Gen-Ponds</v>
          </cell>
        </row>
        <row r="45">
          <cell r="A45" t="str">
            <v>C163</v>
          </cell>
          <cell r="B45" t="str">
            <v>Other Gen-Fire Protection Sys</v>
          </cell>
        </row>
        <row r="46">
          <cell r="A46" t="str">
            <v>C164</v>
          </cell>
          <cell r="B46" t="str">
            <v>Other Gen-Property Improvement</v>
          </cell>
        </row>
        <row r="47">
          <cell r="A47" t="str">
            <v>C165</v>
          </cell>
          <cell r="B47" t="str">
            <v>Other Gen-Fuel Equipment</v>
          </cell>
        </row>
        <row r="48">
          <cell r="A48" t="str">
            <v>C166</v>
          </cell>
          <cell r="B48" t="str">
            <v>Other Gen-Cooling Systems</v>
          </cell>
        </row>
        <row r="49">
          <cell r="A49" t="str">
            <v>C167</v>
          </cell>
          <cell r="B49" t="str">
            <v>Other Gen-Turbine/Generator</v>
          </cell>
        </row>
        <row r="50">
          <cell r="A50" t="str">
            <v>C168</v>
          </cell>
          <cell r="B50" t="str">
            <v>Other Gen - Condensers</v>
          </cell>
        </row>
        <row r="51">
          <cell r="A51" t="str">
            <v>C169</v>
          </cell>
          <cell r="B51" t="str">
            <v>Other Gen - Comm/Instr</v>
          </cell>
        </row>
        <row r="52">
          <cell r="A52" t="str">
            <v>C170</v>
          </cell>
          <cell r="B52" t="str">
            <v>Generation Analysis (A&amp;G)</v>
          </cell>
        </row>
        <row r="53">
          <cell r="A53" t="str">
            <v>C171</v>
          </cell>
          <cell r="B53" t="str">
            <v>Other Gen-Comm/Instr/DCS-Misc</v>
          </cell>
        </row>
        <row r="54">
          <cell r="A54" t="str">
            <v>C172</v>
          </cell>
          <cell r="B54" t="str">
            <v>Other Gen-Feed Water Systems</v>
          </cell>
        </row>
        <row r="55">
          <cell r="A55" t="str">
            <v>C173</v>
          </cell>
          <cell r="B55" t="str">
            <v>Other Gen-Brine Conc/Crys/Clar</v>
          </cell>
        </row>
        <row r="56">
          <cell r="A56" t="str">
            <v>C180</v>
          </cell>
          <cell r="B56" t="str">
            <v>Bulk Energy</v>
          </cell>
        </row>
        <row r="57">
          <cell r="A57" t="str">
            <v>C181</v>
          </cell>
          <cell r="B57" t="str">
            <v>Escc/Ems</v>
          </cell>
        </row>
        <row r="58">
          <cell r="A58" t="str">
            <v>C182</v>
          </cell>
          <cell r="B58" t="str">
            <v>Resource Management</v>
          </cell>
        </row>
        <row r="59">
          <cell r="A59" t="str">
            <v>C185</v>
          </cell>
          <cell r="B59" t="str">
            <v>Fuel Supply - Coal</v>
          </cell>
        </row>
        <row r="60">
          <cell r="A60" t="str">
            <v>C186</v>
          </cell>
          <cell r="B60" t="str">
            <v>Fuel Supply - Other</v>
          </cell>
        </row>
        <row r="61">
          <cell r="A61" t="str">
            <v>C200</v>
          </cell>
          <cell r="B61" t="str">
            <v>Elec Transmssn Lines - O/H</v>
          </cell>
        </row>
        <row r="62">
          <cell r="A62" t="str">
            <v>C201</v>
          </cell>
          <cell r="B62" t="str">
            <v>Elec Transmssn Lines - U/G</v>
          </cell>
        </row>
        <row r="63">
          <cell r="A63" t="str">
            <v>C202</v>
          </cell>
          <cell r="B63" t="str">
            <v>Elec Transmssn - Integrated</v>
          </cell>
        </row>
        <row r="64">
          <cell r="A64" t="str">
            <v>C203</v>
          </cell>
          <cell r="B64" t="str">
            <v>Substation - Transmission</v>
          </cell>
        </row>
        <row r="65">
          <cell r="A65" t="str">
            <v>C206</v>
          </cell>
          <cell r="B65" t="str">
            <v>Elec Tran Sub-Building&amp;Grounds</v>
          </cell>
        </row>
        <row r="66">
          <cell r="A66" t="str">
            <v>C208</v>
          </cell>
          <cell r="B66" t="str">
            <v>Bulk Transmission</v>
          </cell>
        </row>
        <row r="67">
          <cell r="A67" t="str">
            <v>C210</v>
          </cell>
          <cell r="B67" t="str">
            <v>Valmy Substation 75 percent</v>
          </cell>
        </row>
        <row r="68">
          <cell r="A68" t="str">
            <v>C211</v>
          </cell>
          <cell r="B68" t="str">
            <v>Valmy Substation 85 percent</v>
          </cell>
        </row>
        <row r="69">
          <cell r="A69" t="str">
            <v>C219</v>
          </cell>
          <cell r="B69" t="str">
            <v>Imbalance Penalty Credit</v>
          </cell>
        </row>
        <row r="70">
          <cell r="A70" t="str">
            <v>C220</v>
          </cell>
          <cell r="B70" t="str">
            <v>Transmission Ancillary Svcs</v>
          </cell>
        </row>
        <row r="71">
          <cell r="A71" t="str">
            <v>C221</v>
          </cell>
          <cell r="B71" t="str">
            <v>Transmission Service</v>
          </cell>
        </row>
        <row r="72">
          <cell r="A72" t="str">
            <v>C222</v>
          </cell>
          <cell r="B72" t="str">
            <v>Sales for Resale</v>
          </cell>
        </row>
        <row r="73">
          <cell r="A73" t="str">
            <v>C225</v>
          </cell>
          <cell r="B73" t="str">
            <v>Elect Tran-Load Dispatch Liab</v>
          </cell>
        </row>
        <row r="74">
          <cell r="A74" t="str">
            <v>C226</v>
          </cell>
          <cell r="B74" t="str">
            <v>Elect Trans-Load Disp Serv/Sch</v>
          </cell>
        </row>
        <row r="75">
          <cell r="A75" t="str">
            <v>C227</v>
          </cell>
          <cell r="B75" t="str">
            <v>Elect Trans-Reliability &amp; Plan</v>
          </cell>
        </row>
        <row r="76">
          <cell r="A76" t="str">
            <v>C228</v>
          </cell>
          <cell r="B76" t="str">
            <v>Rel, Plan of Inter Bulk-Transm</v>
          </cell>
        </row>
        <row r="77">
          <cell r="A77" t="str">
            <v>C250</v>
          </cell>
          <cell r="B77" t="str">
            <v>Trans &amp; Dist Sub (const only)</v>
          </cell>
        </row>
        <row r="78">
          <cell r="A78" t="str">
            <v>C301</v>
          </cell>
          <cell r="B78" t="str">
            <v>Amr</v>
          </cell>
        </row>
        <row r="79">
          <cell r="A79" t="str">
            <v>C302</v>
          </cell>
          <cell r="B79" t="str">
            <v>Elec Behind the Meter</v>
          </cell>
        </row>
        <row r="80">
          <cell r="A80" t="str">
            <v>C303</v>
          </cell>
          <cell r="B80" t="str">
            <v>Elec Distribtn Lines - O/H</v>
          </cell>
        </row>
        <row r="81">
          <cell r="A81" t="str">
            <v>C304</v>
          </cell>
          <cell r="B81" t="str">
            <v>Elec Distribtn Lines - U/G</v>
          </cell>
        </row>
        <row r="82">
          <cell r="A82" t="str">
            <v>C305</v>
          </cell>
          <cell r="B82" t="str">
            <v>Elec Distribtn - Integrated</v>
          </cell>
        </row>
        <row r="83">
          <cell r="A83" t="str">
            <v>C306</v>
          </cell>
          <cell r="B83" t="str">
            <v>Elec Meters - 1 Phase</v>
          </cell>
        </row>
        <row r="84">
          <cell r="A84" t="str">
            <v>C307</v>
          </cell>
          <cell r="B84" t="str">
            <v>Elec Meters - Integrated</v>
          </cell>
        </row>
        <row r="85">
          <cell r="A85" t="str">
            <v>C308</v>
          </cell>
          <cell r="B85" t="str">
            <v>Elec Meters - Multi-phase/TOU</v>
          </cell>
        </row>
        <row r="86">
          <cell r="A86" t="str">
            <v>C309</v>
          </cell>
          <cell r="B86" t="str">
            <v>Elec Meters - Pulse</v>
          </cell>
        </row>
        <row r="87">
          <cell r="A87" t="str">
            <v>C310</v>
          </cell>
          <cell r="B87" t="str">
            <v>Elec Services - O/H</v>
          </cell>
        </row>
        <row r="88">
          <cell r="A88" t="str">
            <v>C311</v>
          </cell>
          <cell r="B88" t="str">
            <v>Elec Services - U/G</v>
          </cell>
        </row>
        <row r="89">
          <cell r="A89" t="str">
            <v>C312</v>
          </cell>
          <cell r="B89" t="str">
            <v>Nightguard</v>
          </cell>
        </row>
        <row r="90">
          <cell r="A90" t="str">
            <v>C313</v>
          </cell>
          <cell r="B90" t="str">
            <v>Rfi/Emf</v>
          </cell>
        </row>
        <row r="91">
          <cell r="A91" t="str">
            <v>C314</v>
          </cell>
          <cell r="B91" t="str">
            <v>Street Lighting</v>
          </cell>
        </row>
        <row r="92">
          <cell r="A92" t="str">
            <v>C315</v>
          </cell>
          <cell r="B92" t="str">
            <v>Substation - Distribution</v>
          </cell>
        </row>
        <row r="93">
          <cell r="A93" t="str">
            <v>C316</v>
          </cell>
          <cell r="B93" t="str">
            <v>Elec Dist Sub-Building&amp;Grounds</v>
          </cell>
        </row>
        <row r="94">
          <cell r="A94" t="str">
            <v>C317</v>
          </cell>
          <cell r="B94" t="str">
            <v>Elec Dist - Line Xfmr (maint)</v>
          </cell>
        </row>
        <row r="95">
          <cell r="A95" t="str">
            <v>C318</v>
          </cell>
          <cell r="B95" t="str">
            <v>Decorative Street Lighting</v>
          </cell>
        </row>
        <row r="96">
          <cell r="A96" t="str">
            <v>C319</v>
          </cell>
          <cell r="B96" t="str">
            <v>Pole Atachments - Telecom</v>
          </cell>
        </row>
        <row r="97">
          <cell r="A97" t="str">
            <v>C320</v>
          </cell>
          <cell r="B97" t="str">
            <v>Joint Facilities - Fiber</v>
          </cell>
        </row>
        <row r="98">
          <cell r="A98" t="str">
            <v>C321</v>
          </cell>
          <cell r="B98" t="str">
            <v>Pole Atachments - CATV</v>
          </cell>
        </row>
        <row r="99">
          <cell r="A99" t="str">
            <v>C322</v>
          </cell>
          <cell r="B99" t="str">
            <v>Conduit - Joint Facilities</v>
          </cell>
        </row>
        <row r="100">
          <cell r="A100" t="str">
            <v>C323</v>
          </cell>
          <cell r="B100" t="str">
            <v>Pole Attachments - Wireless</v>
          </cell>
        </row>
        <row r="101">
          <cell r="A101" t="str">
            <v>C324</v>
          </cell>
          <cell r="B101" t="str">
            <v>Pole Attachments - Other</v>
          </cell>
        </row>
        <row r="102">
          <cell r="A102" t="str">
            <v>C401</v>
          </cell>
          <cell r="B102" t="str">
            <v>Gas Behind the Meter</v>
          </cell>
        </row>
        <row r="103">
          <cell r="A103" t="str">
            <v>C402</v>
          </cell>
          <cell r="B103" t="str">
            <v>Gas Distribtn Sys - Integrated</v>
          </cell>
        </row>
        <row r="104">
          <cell r="A104" t="str">
            <v>C405</v>
          </cell>
          <cell r="B104" t="str">
            <v>Gas Mains</v>
          </cell>
        </row>
        <row r="105">
          <cell r="A105" t="str">
            <v>C406</v>
          </cell>
          <cell r="B105" t="str">
            <v>Gas Meters</v>
          </cell>
        </row>
        <row r="106">
          <cell r="A106" t="str">
            <v>C407</v>
          </cell>
          <cell r="B106" t="str">
            <v>Gas SCADA</v>
          </cell>
        </row>
        <row r="107">
          <cell r="A107" t="str">
            <v>C408</v>
          </cell>
          <cell r="B107" t="str">
            <v>Gas Services</v>
          </cell>
        </row>
        <row r="108">
          <cell r="A108" t="str">
            <v>C409</v>
          </cell>
          <cell r="B108" t="str">
            <v>Gas Valves &amp; Appurt</v>
          </cell>
        </row>
        <row r="109">
          <cell r="A109" t="str">
            <v>C413</v>
          </cell>
          <cell r="B109" t="str">
            <v>Compressor Equip</v>
          </cell>
        </row>
        <row r="110">
          <cell r="A110" t="str">
            <v>C415</v>
          </cell>
          <cell r="B110" t="str">
            <v>Fuel Supply - Gas</v>
          </cell>
        </row>
        <row r="111">
          <cell r="A111" t="str">
            <v>C600</v>
          </cell>
          <cell r="B111" t="str">
            <v>Care</v>
          </cell>
        </row>
        <row r="112">
          <cell r="A112" t="str">
            <v>C601</v>
          </cell>
          <cell r="B112" t="str">
            <v>Cis</v>
          </cell>
        </row>
        <row r="113">
          <cell r="A113" t="str">
            <v>C602</v>
          </cell>
          <cell r="B113" t="str">
            <v>Customer Revenue</v>
          </cell>
        </row>
        <row r="114">
          <cell r="A114" t="str">
            <v>C603</v>
          </cell>
          <cell r="B114" t="str">
            <v>Safe</v>
          </cell>
        </row>
        <row r="115">
          <cell r="A115" t="str">
            <v>C605</v>
          </cell>
          <cell r="B115" t="str">
            <v>Customer Choice</v>
          </cell>
        </row>
        <row r="116">
          <cell r="A116" t="str">
            <v>C640</v>
          </cell>
          <cell r="B116" t="str">
            <v>Cust Svc &amp; Info - All</v>
          </cell>
        </row>
        <row r="117">
          <cell r="A117" t="str">
            <v>C641</v>
          </cell>
          <cell r="B117" t="str">
            <v>Cust Svc &amp; Info - C&amp;I Large</v>
          </cell>
        </row>
        <row r="118">
          <cell r="A118" t="str">
            <v>C642</v>
          </cell>
          <cell r="B118" t="str">
            <v>Cust Svc &amp; Info - C&amp;I Small</v>
          </cell>
        </row>
        <row r="119">
          <cell r="A119" t="str">
            <v>C643</v>
          </cell>
          <cell r="B119" t="str">
            <v>Cust Svc &amp; Info - Residential</v>
          </cell>
        </row>
        <row r="120">
          <cell r="A120" t="str">
            <v>C660</v>
          </cell>
          <cell r="B120" t="str">
            <v>Cu Sales &amp; Mktg - All</v>
          </cell>
        </row>
        <row r="121">
          <cell r="A121" t="str">
            <v>C661</v>
          </cell>
          <cell r="B121" t="str">
            <v>Cu Sales &amp; Mktg - C&amp;I Large</v>
          </cell>
        </row>
        <row r="122">
          <cell r="A122" t="str">
            <v>C662</v>
          </cell>
          <cell r="B122" t="str">
            <v>Cu Sales &amp; Mktg - C&amp;I Small</v>
          </cell>
        </row>
        <row r="123">
          <cell r="A123" t="str">
            <v>C663</v>
          </cell>
          <cell r="B123" t="str">
            <v>Cu Sales &amp; Mktg - Res</v>
          </cell>
        </row>
        <row r="124">
          <cell r="A124" t="str">
            <v>C700</v>
          </cell>
          <cell r="B124" t="str">
            <v>Utility Plant</v>
          </cell>
        </row>
        <row r="125">
          <cell r="A125" t="str">
            <v>C701</v>
          </cell>
          <cell r="B125" t="str">
            <v>Amortization</v>
          </cell>
        </row>
        <row r="126">
          <cell r="A126" t="str">
            <v>C702</v>
          </cell>
          <cell r="B126" t="str">
            <v>Plant Acquisition Adj</v>
          </cell>
        </row>
        <row r="127">
          <cell r="A127" t="str">
            <v>C703</v>
          </cell>
          <cell r="B127" t="str">
            <v>Property Losses</v>
          </cell>
        </row>
        <row r="128">
          <cell r="A128" t="str">
            <v>C704</v>
          </cell>
          <cell r="B128" t="str">
            <v>Payroll</v>
          </cell>
        </row>
        <row r="129">
          <cell r="A129" t="str">
            <v>C705</v>
          </cell>
          <cell r="B129" t="str">
            <v>Nv Business Tax</v>
          </cell>
        </row>
        <row r="130">
          <cell r="A130" t="str">
            <v>C706</v>
          </cell>
          <cell r="B130" t="str">
            <v>Franchise</v>
          </cell>
        </row>
        <row r="131">
          <cell r="A131" t="str">
            <v>C707</v>
          </cell>
          <cell r="B131" t="str">
            <v>Property</v>
          </cell>
        </row>
        <row r="132">
          <cell r="A132" t="str">
            <v>C708</v>
          </cell>
          <cell r="B132" t="str">
            <v>Psss Int Walker</v>
          </cell>
        </row>
        <row r="133">
          <cell r="A133" t="str">
            <v>C709</v>
          </cell>
          <cell r="B133" t="str">
            <v>Non Util Property</v>
          </cell>
        </row>
        <row r="134">
          <cell r="A134" t="str">
            <v>C710</v>
          </cell>
          <cell r="B134" t="str">
            <v>Federal Income</v>
          </cell>
        </row>
        <row r="135">
          <cell r="A135" t="str">
            <v>C711</v>
          </cell>
          <cell r="B135" t="str">
            <v>Other Income &amp; Ded</v>
          </cell>
        </row>
        <row r="136">
          <cell r="A136" t="str">
            <v>C712</v>
          </cell>
          <cell r="B136" t="str">
            <v>Def IT</v>
          </cell>
        </row>
        <row r="137">
          <cell r="A137" t="str">
            <v>C713</v>
          </cell>
          <cell r="B137" t="str">
            <v>Non Util Def IT</v>
          </cell>
        </row>
        <row r="138">
          <cell r="A138" t="str">
            <v>C714</v>
          </cell>
          <cell r="B138" t="str">
            <v>Itc</v>
          </cell>
        </row>
        <row r="139">
          <cell r="A139" t="str">
            <v>C715</v>
          </cell>
          <cell r="B139" t="str">
            <v>Jdic</v>
          </cell>
        </row>
        <row r="140">
          <cell r="A140" t="str">
            <v>C716</v>
          </cell>
          <cell r="B140" t="str">
            <v>Non Util ITC</v>
          </cell>
        </row>
        <row r="141">
          <cell r="A141" t="str">
            <v>C717</v>
          </cell>
          <cell r="B141" t="str">
            <v>Marketing Program</v>
          </cell>
        </row>
        <row r="142">
          <cell r="A142" t="str">
            <v>C718</v>
          </cell>
          <cell r="B142" t="str">
            <v>Lease</v>
          </cell>
        </row>
        <row r="143">
          <cell r="A143" t="str">
            <v>C719</v>
          </cell>
          <cell r="B143" t="str">
            <v>Equity</v>
          </cell>
        </row>
        <row r="144">
          <cell r="A144" t="str">
            <v>C721</v>
          </cell>
          <cell r="B144" t="str">
            <v>Below theLine</v>
          </cell>
        </row>
        <row r="145">
          <cell r="A145" t="str">
            <v>C724</v>
          </cell>
          <cell r="B145" t="str">
            <v>Long Term Debt</v>
          </cell>
        </row>
        <row r="146">
          <cell r="A146" t="str">
            <v>C725</v>
          </cell>
          <cell r="B146" t="str">
            <v>Debt Discount</v>
          </cell>
        </row>
        <row r="147">
          <cell r="A147" t="str">
            <v>C726</v>
          </cell>
          <cell r="B147" t="str">
            <v>Loss on Reacqu Debt</v>
          </cell>
        </row>
        <row r="148">
          <cell r="A148" t="str">
            <v>C727</v>
          </cell>
          <cell r="B148" t="str">
            <v>Debt Premium</v>
          </cell>
        </row>
        <row r="149">
          <cell r="A149" t="str">
            <v>C728</v>
          </cell>
          <cell r="B149" t="str">
            <v>Gain on Reac Debt</v>
          </cell>
        </row>
        <row r="150">
          <cell r="A150" t="str">
            <v>C729</v>
          </cell>
          <cell r="B150" t="str">
            <v>Series A QUIDS 2037</v>
          </cell>
        </row>
        <row r="151">
          <cell r="A151" t="str">
            <v>C730</v>
          </cell>
          <cell r="B151" t="str">
            <v>Tips 2038</v>
          </cell>
        </row>
        <row r="152">
          <cell r="A152" t="str">
            <v>C731</v>
          </cell>
          <cell r="B152" t="str">
            <v>Common Stock</v>
          </cell>
        </row>
        <row r="153">
          <cell r="A153" t="str">
            <v>C732</v>
          </cell>
          <cell r="B153" t="str">
            <v>Capital Stock</v>
          </cell>
        </row>
        <row r="154">
          <cell r="A154" t="str">
            <v>C733</v>
          </cell>
          <cell r="B154" t="str">
            <v>UEC Fee</v>
          </cell>
        </row>
        <row r="155">
          <cell r="A155" t="str">
            <v>C736</v>
          </cell>
          <cell r="B155" t="str">
            <v>Usan</v>
          </cell>
        </row>
        <row r="156">
          <cell r="A156" t="str">
            <v>C741</v>
          </cell>
          <cell r="B156" t="str">
            <v>AFUDC Debt</v>
          </cell>
        </row>
        <row r="157">
          <cell r="A157" t="str">
            <v>C742</v>
          </cell>
          <cell r="B157" t="str">
            <v>Other Income Gas</v>
          </cell>
        </row>
        <row r="158">
          <cell r="A158" t="str">
            <v>C743</v>
          </cell>
          <cell r="B158" t="str">
            <v>Capital Trust</v>
          </cell>
        </row>
        <row r="159">
          <cell r="A159" t="str">
            <v>C744</v>
          </cell>
          <cell r="B159" t="str">
            <v>Calif Transition Prop</v>
          </cell>
        </row>
        <row r="160">
          <cell r="A160" t="str">
            <v>C745</v>
          </cell>
          <cell r="B160" t="str">
            <v>AFUDC Equity</v>
          </cell>
        </row>
        <row r="161">
          <cell r="A161" t="str">
            <v>C746</v>
          </cell>
          <cell r="B161" t="str">
            <v>Allowances</v>
          </cell>
        </row>
        <row r="162">
          <cell r="A162" t="str">
            <v>C800</v>
          </cell>
          <cell r="B162" t="str">
            <v>Cash Related</v>
          </cell>
        </row>
        <row r="163">
          <cell r="A163" t="str">
            <v>C801</v>
          </cell>
          <cell r="B163" t="str">
            <v>Unbilled General-Electric</v>
          </cell>
        </row>
        <row r="164">
          <cell r="A164" t="str">
            <v>C802</v>
          </cell>
          <cell r="B164" t="str">
            <v>Unbilled Energy-Electric</v>
          </cell>
        </row>
        <row r="165">
          <cell r="A165" t="str">
            <v>C803</v>
          </cell>
          <cell r="B165" t="str">
            <v>Unbilled DEAA-1</v>
          </cell>
        </row>
        <row r="166">
          <cell r="A166" t="str">
            <v>C804</v>
          </cell>
          <cell r="B166" t="str">
            <v>U/B-CA Stabilization Surcharge</v>
          </cell>
        </row>
        <row r="167">
          <cell r="A167" t="str">
            <v>C805</v>
          </cell>
          <cell r="B167" t="str">
            <v>Unbilled General-Gas</v>
          </cell>
        </row>
        <row r="168">
          <cell r="A168" t="str">
            <v>C806</v>
          </cell>
          <cell r="B168" t="str">
            <v>Unbilled Energy-Gas</v>
          </cell>
        </row>
        <row r="169">
          <cell r="A169" t="str">
            <v>C807</v>
          </cell>
          <cell r="B169" t="str">
            <v>Unbilled DEAA-2</v>
          </cell>
        </row>
        <row r="170">
          <cell r="A170" t="str">
            <v>C808</v>
          </cell>
          <cell r="B170" t="str">
            <v>Unbilled Water</v>
          </cell>
        </row>
        <row r="171">
          <cell r="A171" t="str">
            <v>C809</v>
          </cell>
          <cell r="B171" t="str">
            <v>Unbilled BAA - Gas</v>
          </cell>
        </row>
        <row r="172">
          <cell r="A172" t="str">
            <v>C810</v>
          </cell>
          <cell r="B172" t="str">
            <v>Unbilled BAA-Cur Amort-Gas</v>
          </cell>
        </row>
        <row r="173">
          <cell r="A173" t="str">
            <v>C813</v>
          </cell>
          <cell r="B173" t="str">
            <v>Unbilled DEAA-3</v>
          </cell>
        </row>
        <row r="174">
          <cell r="A174" t="str">
            <v>C814</v>
          </cell>
          <cell r="B174" t="str">
            <v>Unbilled DEAA-4</v>
          </cell>
        </row>
        <row r="175">
          <cell r="A175" t="str">
            <v>C815</v>
          </cell>
          <cell r="B175" t="str">
            <v>Unbilled DEAA-5</v>
          </cell>
        </row>
        <row r="176">
          <cell r="A176" t="str">
            <v>C816</v>
          </cell>
          <cell r="B176" t="str">
            <v>Unbilled DEAA-6</v>
          </cell>
        </row>
        <row r="177">
          <cell r="A177" t="str">
            <v>C817</v>
          </cell>
          <cell r="B177" t="str">
            <v>Unbilled DEAA-7</v>
          </cell>
        </row>
        <row r="178">
          <cell r="A178" t="str">
            <v>C820</v>
          </cell>
          <cell r="B178" t="str">
            <v>Customer Charge</v>
          </cell>
        </row>
        <row r="179">
          <cell r="A179" t="str">
            <v>C821</v>
          </cell>
          <cell r="B179" t="str">
            <v>Demand Charge</v>
          </cell>
        </row>
        <row r="180">
          <cell r="A180" t="str">
            <v>C822</v>
          </cell>
          <cell r="B180" t="str">
            <v>Facility Chg-Cust Spec Flat</v>
          </cell>
        </row>
        <row r="181">
          <cell r="A181" t="str">
            <v>C823</v>
          </cell>
          <cell r="B181" t="str">
            <v>BTGR (General Rate)</v>
          </cell>
        </row>
        <row r="182">
          <cell r="A182" t="str">
            <v>C824</v>
          </cell>
          <cell r="B182" t="str">
            <v>BTER (Energy Rate)</v>
          </cell>
        </row>
        <row r="183">
          <cell r="A183" t="str">
            <v>C825</v>
          </cell>
          <cell r="B183" t="str">
            <v>FPPR</v>
          </cell>
        </row>
        <row r="184">
          <cell r="A184" t="str">
            <v>C826</v>
          </cell>
          <cell r="B184" t="str">
            <v>Power Factor</v>
          </cell>
        </row>
        <row r="185">
          <cell r="A185" t="str">
            <v>C827</v>
          </cell>
          <cell r="B185" t="str">
            <v>V &amp; T Discount</v>
          </cell>
        </row>
        <row r="186">
          <cell r="A186" t="str">
            <v>C828</v>
          </cell>
          <cell r="B186" t="str">
            <v>Meter Charge</v>
          </cell>
        </row>
        <row r="187">
          <cell r="A187" t="str">
            <v>C829</v>
          </cell>
          <cell r="B187" t="str">
            <v>Bulb Charge</v>
          </cell>
        </row>
        <row r="188">
          <cell r="A188" t="str">
            <v>C830</v>
          </cell>
          <cell r="B188" t="str">
            <v>Fuel Adjustment</v>
          </cell>
        </row>
        <row r="189">
          <cell r="A189" t="str">
            <v>C831</v>
          </cell>
          <cell r="B189" t="str">
            <v>CEPR Tier 1</v>
          </cell>
        </row>
        <row r="190">
          <cell r="A190" t="str">
            <v>C832</v>
          </cell>
          <cell r="B190" t="str">
            <v>CEPR Tier 2</v>
          </cell>
        </row>
        <row r="191">
          <cell r="A191" t="str">
            <v>C833</v>
          </cell>
          <cell r="B191" t="str">
            <v>CEPR Tier 3</v>
          </cell>
        </row>
        <row r="192">
          <cell r="A192" t="str">
            <v>C834</v>
          </cell>
          <cell r="B192" t="str">
            <v>PRR Standby Cap Chg per Cust</v>
          </cell>
        </row>
        <row r="193">
          <cell r="A193" t="str">
            <v>C835</v>
          </cell>
          <cell r="B193" t="str">
            <v>Curtailed Demand</v>
          </cell>
        </row>
        <row r="194">
          <cell r="A194" t="str">
            <v>C836</v>
          </cell>
          <cell r="B194" t="str">
            <v>Facility Chg-per kw of Demand</v>
          </cell>
        </row>
        <row r="195">
          <cell r="A195" t="str">
            <v>C837</v>
          </cell>
          <cell r="B195" t="str">
            <v>PRR Stndby Cap Chg per/kw</v>
          </cell>
        </row>
        <row r="196">
          <cell r="A196" t="str">
            <v>C838</v>
          </cell>
          <cell r="B196" t="str">
            <v>Surcharge</v>
          </cell>
        </row>
        <row r="197">
          <cell r="A197" t="str">
            <v>C839</v>
          </cell>
          <cell r="B197" t="str">
            <v>Facility Maintenance Charge</v>
          </cell>
        </row>
        <row r="198">
          <cell r="A198" t="str">
            <v>C840</v>
          </cell>
          <cell r="B198" t="str">
            <v>Firm Sales</v>
          </cell>
        </row>
        <row r="199">
          <cell r="A199" t="str">
            <v>C841</v>
          </cell>
          <cell r="B199" t="str">
            <v>Economy Sales</v>
          </cell>
        </row>
        <row r="200">
          <cell r="A200" t="str">
            <v>C842</v>
          </cell>
          <cell r="B200" t="str">
            <v>BTGR Base Tariff General Rate</v>
          </cell>
        </row>
        <row r="201">
          <cell r="A201" t="str">
            <v>C843</v>
          </cell>
          <cell r="B201" t="str">
            <v>BTER</v>
          </cell>
        </row>
        <row r="202">
          <cell r="A202" t="str">
            <v>C844</v>
          </cell>
          <cell r="B202" t="str">
            <v>BTER - Tier 2</v>
          </cell>
        </row>
        <row r="203">
          <cell r="A203" t="str">
            <v>C845</v>
          </cell>
          <cell r="B203" t="str">
            <v>BTER - Tier 3</v>
          </cell>
        </row>
        <row r="204">
          <cell r="A204" t="str">
            <v>C846</v>
          </cell>
          <cell r="B204" t="str">
            <v>WEC</v>
          </cell>
        </row>
        <row r="205">
          <cell r="A205" t="str">
            <v>C847</v>
          </cell>
          <cell r="B205" t="str">
            <v>ML</v>
          </cell>
        </row>
        <row r="206">
          <cell r="A206" t="str">
            <v>C848</v>
          </cell>
          <cell r="B206" t="str">
            <v>DEAA-2</v>
          </cell>
        </row>
        <row r="207">
          <cell r="A207" t="str">
            <v>C849</v>
          </cell>
          <cell r="B207" t="str">
            <v>DEAA-1</v>
          </cell>
        </row>
        <row r="208">
          <cell r="A208" t="str">
            <v>C850</v>
          </cell>
          <cell r="B208" t="str">
            <v>CTC</v>
          </cell>
        </row>
        <row r="209">
          <cell r="A209" t="str">
            <v>C852</v>
          </cell>
          <cell r="B209" t="str">
            <v>PX</v>
          </cell>
        </row>
        <row r="210">
          <cell r="A210" t="str">
            <v>C853</v>
          </cell>
          <cell r="B210" t="str">
            <v>Rate Stabilization Surcharge</v>
          </cell>
        </row>
        <row r="211">
          <cell r="A211" t="str">
            <v>C855</v>
          </cell>
          <cell r="B211" t="str">
            <v>DEAA-7</v>
          </cell>
        </row>
        <row r="212">
          <cell r="A212" t="str">
            <v>C856</v>
          </cell>
          <cell r="B212" t="str">
            <v>DEAA-6</v>
          </cell>
        </row>
        <row r="213">
          <cell r="A213" t="str">
            <v>C857</v>
          </cell>
          <cell r="B213" t="str">
            <v>TTA Source 6359</v>
          </cell>
        </row>
        <row r="214">
          <cell r="A214" t="str">
            <v>C858</v>
          </cell>
          <cell r="B214" t="str">
            <v>ECAC-Base Source 6341</v>
          </cell>
        </row>
        <row r="215">
          <cell r="A215" t="str">
            <v>C859</v>
          </cell>
          <cell r="B215" t="str">
            <v>ECAC Amort Source 6355</v>
          </cell>
        </row>
        <row r="216">
          <cell r="A216" t="str">
            <v>C860</v>
          </cell>
          <cell r="B216" t="str">
            <v>DEAA-3</v>
          </cell>
        </row>
        <row r="217">
          <cell r="A217" t="str">
            <v>C861</v>
          </cell>
          <cell r="B217" t="str">
            <v>GO Cost Recovery Base</v>
          </cell>
        </row>
        <row r="218">
          <cell r="A218" t="str">
            <v>C862</v>
          </cell>
          <cell r="B218" t="str">
            <v>GO Cost Recovery Amortization</v>
          </cell>
        </row>
        <row r="219">
          <cell r="A219" t="str">
            <v>C863</v>
          </cell>
          <cell r="B219" t="str">
            <v>Modified Business Tax</v>
          </cell>
        </row>
        <row r="220">
          <cell r="A220" t="str">
            <v>C864</v>
          </cell>
          <cell r="B220" t="str">
            <v>DEAA-4</v>
          </cell>
        </row>
        <row r="221">
          <cell r="A221" t="str">
            <v>C865</v>
          </cell>
          <cell r="B221" t="str">
            <v>DEAA-5</v>
          </cell>
        </row>
        <row r="222">
          <cell r="A222" t="str">
            <v>C866</v>
          </cell>
          <cell r="B222" t="str">
            <v>DEAA Rev Col Prior to Approval</v>
          </cell>
        </row>
        <row r="223">
          <cell r="A223" t="str">
            <v>C867</v>
          </cell>
          <cell r="B223" t="str">
            <v>Capacity Penalty Factor-BTGR</v>
          </cell>
        </row>
        <row r="224">
          <cell r="A224" t="str">
            <v>C868</v>
          </cell>
          <cell r="B224" t="str">
            <v>Capacity Penalty Factor-BTER</v>
          </cell>
        </row>
        <row r="225">
          <cell r="A225" t="str">
            <v>C869</v>
          </cell>
          <cell r="B225" t="str">
            <v>Minimum Annual Bill</v>
          </cell>
        </row>
        <row r="226">
          <cell r="A226" t="str">
            <v>C870</v>
          </cell>
          <cell r="B226" t="str">
            <v>Customer Charge</v>
          </cell>
        </row>
      </sheetData>
      <sheetData sheetId="8">
        <row r="2">
          <cell r="A2" t="str">
            <v>BUD001A100</v>
          </cell>
          <cell r="B2" t="str">
            <v>MNTSE</v>
          </cell>
        </row>
        <row r="3">
          <cell r="A3" t="str">
            <v>BUD001A101</v>
          </cell>
          <cell r="B3" t="str">
            <v>MNT</v>
          </cell>
        </row>
        <row r="4">
          <cell r="A4" t="str">
            <v>BUD001A102</v>
          </cell>
          <cell r="B4" t="str">
            <v>MNT</v>
          </cell>
        </row>
        <row r="5">
          <cell r="A5" t="str">
            <v>BUD001A103</v>
          </cell>
          <cell r="B5" t="str">
            <v>MNT</v>
          </cell>
        </row>
        <row r="6">
          <cell r="A6" t="str">
            <v>BUD001A105</v>
          </cell>
          <cell r="B6" t="str">
            <v>PMNT</v>
          </cell>
        </row>
        <row r="7">
          <cell r="A7" t="str">
            <v>BUD001A107</v>
          </cell>
          <cell r="B7" t="str">
            <v>MNT</v>
          </cell>
        </row>
        <row r="8">
          <cell r="A8" t="str">
            <v>BUD001A108</v>
          </cell>
          <cell r="B8" t="str">
            <v>MNT</v>
          </cell>
        </row>
        <row r="9">
          <cell r="A9" t="str">
            <v>BUD001A109</v>
          </cell>
          <cell r="B9" t="str">
            <v>MNT</v>
          </cell>
        </row>
        <row r="10">
          <cell r="A10" t="str">
            <v>BUD001A110</v>
          </cell>
          <cell r="B10" t="str">
            <v>MNT</v>
          </cell>
        </row>
        <row r="11">
          <cell r="A11" t="str">
            <v>BUD001A111</v>
          </cell>
          <cell r="B11" t="str">
            <v>MNT</v>
          </cell>
        </row>
        <row r="12">
          <cell r="A12" t="str">
            <v>BUD001A112</v>
          </cell>
          <cell r="B12" t="str">
            <v>MNT</v>
          </cell>
        </row>
        <row r="13">
          <cell r="A13" t="str">
            <v>BUD001A300</v>
          </cell>
          <cell r="B13" t="str">
            <v>OPRSE</v>
          </cell>
        </row>
        <row r="14">
          <cell r="A14" t="str">
            <v>BUD001A301</v>
          </cell>
          <cell r="B14" t="str">
            <v>OPRSE</v>
          </cell>
        </row>
        <row r="15">
          <cell r="A15" t="str">
            <v>BUD001A302</v>
          </cell>
          <cell r="B15" t="str">
            <v>OPRSE</v>
          </cell>
        </row>
        <row r="16">
          <cell r="A16" t="str">
            <v>BUD001A303</v>
          </cell>
          <cell r="B16" t="str">
            <v>OPRSE</v>
          </cell>
        </row>
        <row r="17">
          <cell r="A17" t="str">
            <v>BUD001A304</v>
          </cell>
          <cell r="B17" t="str">
            <v>OPRSE</v>
          </cell>
        </row>
        <row r="18">
          <cell r="A18" t="str">
            <v>BUD001A305</v>
          </cell>
          <cell r="B18" t="str">
            <v>OPR</v>
          </cell>
        </row>
        <row r="19">
          <cell r="A19" t="str">
            <v>BUD001A306</v>
          </cell>
          <cell r="B19" t="str">
            <v>OPRSE</v>
          </cell>
        </row>
        <row r="20">
          <cell r="A20" t="str">
            <v>BUD001A307</v>
          </cell>
          <cell r="B20" t="str">
            <v>OPRSE</v>
          </cell>
        </row>
        <row r="21">
          <cell r="A21" t="str">
            <v>BUD001A308</v>
          </cell>
          <cell r="B21" t="str">
            <v>OPRSE</v>
          </cell>
        </row>
        <row r="22">
          <cell r="A22" t="str">
            <v>BUD001A309</v>
          </cell>
          <cell r="B22" t="str">
            <v>OPRSE</v>
          </cell>
        </row>
        <row r="23">
          <cell r="A23" t="str">
            <v>BUD001A310</v>
          </cell>
          <cell r="B23" t="str">
            <v>OPRSE</v>
          </cell>
        </row>
        <row r="24">
          <cell r="A24" t="str">
            <v>BUD001A311</v>
          </cell>
          <cell r="B24" t="str">
            <v>OPRSE</v>
          </cell>
        </row>
        <row r="25">
          <cell r="A25" t="str">
            <v>BUD001A312</v>
          </cell>
          <cell r="B25" t="str">
            <v>OPR</v>
          </cell>
        </row>
        <row r="26">
          <cell r="A26" t="str">
            <v>BUD001A313</v>
          </cell>
          <cell r="B26" t="str">
            <v>OPR</v>
          </cell>
        </row>
        <row r="27">
          <cell r="A27" t="str">
            <v>BUD001A314</v>
          </cell>
          <cell r="B27" t="str">
            <v>OPR</v>
          </cell>
        </row>
        <row r="28">
          <cell r="A28" t="str">
            <v>BUD001A315</v>
          </cell>
          <cell r="B28" t="str">
            <v>OPR</v>
          </cell>
        </row>
        <row r="29">
          <cell r="A29" t="str">
            <v>BUD001A316</v>
          </cell>
          <cell r="B29" t="str">
            <v>OPR</v>
          </cell>
        </row>
        <row r="30">
          <cell r="A30" t="str">
            <v>BUD001A317</v>
          </cell>
          <cell r="B30" t="str">
            <v>OPR</v>
          </cell>
        </row>
        <row r="31">
          <cell r="A31" t="str">
            <v>BUD001A318</v>
          </cell>
          <cell r="B31" t="str">
            <v>OPR</v>
          </cell>
        </row>
        <row r="32">
          <cell r="A32" t="str">
            <v>BUD001A319</v>
          </cell>
          <cell r="B32" t="str">
            <v>OPR</v>
          </cell>
        </row>
        <row r="33">
          <cell r="A33" t="str">
            <v>BUD001A320</v>
          </cell>
          <cell r="B33" t="str">
            <v>OPR</v>
          </cell>
        </row>
        <row r="34">
          <cell r="A34" t="str">
            <v>BUD001A321</v>
          </cell>
          <cell r="B34" t="str">
            <v>OPR</v>
          </cell>
        </row>
        <row r="35">
          <cell r="A35" t="str">
            <v>BUD001A322</v>
          </cell>
          <cell r="B35" t="str">
            <v>OPR</v>
          </cell>
        </row>
        <row r="36">
          <cell r="A36" t="str">
            <v>BUD001A323</v>
          </cell>
          <cell r="B36" t="str">
            <v>OPR</v>
          </cell>
        </row>
        <row r="37">
          <cell r="A37" t="str">
            <v>BUD001A324</v>
          </cell>
          <cell r="B37" t="str">
            <v>OPR</v>
          </cell>
        </row>
        <row r="38">
          <cell r="A38" t="str">
            <v>BUD001A325</v>
          </cell>
          <cell r="B38" t="str">
            <v>OPR</v>
          </cell>
        </row>
        <row r="39">
          <cell r="A39" t="str">
            <v>BUD001A326</v>
          </cell>
          <cell r="B39" t="str">
            <v>OPR</v>
          </cell>
        </row>
        <row r="40">
          <cell r="A40" t="str">
            <v>BUD001A327</v>
          </cell>
          <cell r="B40" t="str">
            <v>OPR</v>
          </cell>
        </row>
        <row r="41">
          <cell r="A41" t="str">
            <v>BUD001A328</v>
          </cell>
          <cell r="B41" t="str">
            <v>OPR</v>
          </cell>
        </row>
        <row r="42">
          <cell r="A42" t="str">
            <v>BUD001A329</v>
          </cell>
          <cell r="B42" t="str">
            <v>OPR</v>
          </cell>
        </row>
        <row r="43">
          <cell r="A43" t="str">
            <v>BUD001A330</v>
          </cell>
          <cell r="B43" t="str">
            <v>OPR</v>
          </cell>
        </row>
        <row r="44">
          <cell r="A44" t="str">
            <v>BUD001A331</v>
          </cell>
          <cell r="B44" t="str">
            <v>OPR</v>
          </cell>
        </row>
        <row r="45">
          <cell r="A45" t="str">
            <v>BUD001A332</v>
          </cell>
          <cell r="B45" t="str">
            <v>OPR</v>
          </cell>
        </row>
        <row r="46">
          <cell r="A46" t="str">
            <v>BUD001A333</v>
          </cell>
          <cell r="B46" t="str">
            <v>OPR</v>
          </cell>
        </row>
        <row r="47">
          <cell r="A47" t="str">
            <v>BUD001A334</v>
          </cell>
          <cell r="B47" t="str">
            <v>OPR</v>
          </cell>
        </row>
        <row r="48">
          <cell r="A48" t="str">
            <v>BUD001A335</v>
          </cell>
          <cell r="B48" t="str">
            <v>OPR</v>
          </cell>
        </row>
        <row r="49">
          <cell r="A49" t="str">
            <v>BUD001A336</v>
          </cell>
          <cell r="B49" t="str">
            <v>OPR</v>
          </cell>
        </row>
        <row r="50">
          <cell r="A50" t="str">
            <v>BUD001A337</v>
          </cell>
          <cell r="B50" t="str">
            <v>OPR</v>
          </cell>
        </row>
        <row r="51">
          <cell r="A51" t="str">
            <v>BUD001A338</v>
          </cell>
          <cell r="B51" t="str">
            <v>OPR</v>
          </cell>
        </row>
        <row r="52">
          <cell r="A52" t="str">
            <v>BUD001A339</v>
          </cell>
          <cell r="B52" t="str">
            <v>OPR</v>
          </cell>
        </row>
        <row r="53">
          <cell r="A53" t="str">
            <v>BUD001A340</v>
          </cell>
          <cell r="B53" t="str">
            <v>OPR</v>
          </cell>
        </row>
        <row r="54">
          <cell r="A54" t="str">
            <v>BUD001A341</v>
          </cell>
          <cell r="B54" t="str">
            <v>OPR</v>
          </cell>
        </row>
        <row r="55">
          <cell r="A55" t="str">
            <v>BUD001A342</v>
          </cell>
          <cell r="B55" t="str">
            <v>OPR</v>
          </cell>
        </row>
        <row r="56">
          <cell r="A56" t="str">
            <v>BUD001A343</v>
          </cell>
          <cell r="B56" t="str">
            <v>OPR</v>
          </cell>
        </row>
        <row r="57">
          <cell r="A57" t="str">
            <v>BUD001A344</v>
          </cell>
          <cell r="B57" t="str">
            <v>OPR</v>
          </cell>
        </row>
        <row r="58">
          <cell r="A58" t="str">
            <v>BUD001A345</v>
          </cell>
          <cell r="B58" t="str">
            <v>OPR</v>
          </cell>
        </row>
        <row r="59">
          <cell r="A59" t="str">
            <v>BUD001A346</v>
          </cell>
          <cell r="B59" t="str">
            <v>OPR</v>
          </cell>
        </row>
        <row r="60">
          <cell r="A60" t="str">
            <v>BUD001A347</v>
          </cell>
          <cell r="B60" t="str">
            <v>OPR</v>
          </cell>
        </row>
        <row r="61">
          <cell r="A61" t="str">
            <v>BUD001A348</v>
          </cell>
          <cell r="B61" t="str">
            <v>OPR</v>
          </cell>
        </row>
        <row r="62">
          <cell r="A62" t="str">
            <v>BUD001A349</v>
          </cell>
          <cell r="B62" t="str">
            <v>OPR</v>
          </cell>
        </row>
        <row r="63">
          <cell r="A63" t="str">
            <v>BUD001A350</v>
          </cell>
          <cell r="B63" t="str">
            <v>OPR</v>
          </cell>
        </row>
        <row r="64">
          <cell r="A64" t="str">
            <v>BUD001A351</v>
          </cell>
          <cell r="B64" t="str">
            <v>OPR</v>
          </cell>
        </row>
        <row r="65">
          <cell r="A65" t="str">
            <v>BUD001A352</v>
          </cell>
          <cell r="B65" t="str">
            <v>OPR</v>
          </cell>
        </row>
        <row r="66">
          <cell r="A66" t="str">
            <v>BUD001A353</v>
          </cell>
          <cell r="B66" t="str">
            <v>OPR</v>
          </cell>
        </row>
        <row r="67">
          <cell r="A67" t="str">
            <v>BUD001A354</v>
          </cell>
          <cell r="B67" t="str">
            <v>OPR</v>
          </cell>
        </row>
        <row r="68">
          <cell r="A68" t="str">
            <v>BUD001A355</v>
          </cell>
          <cell r="B68" t="str">
            <v>OPR</v>
          </cell>
        </row>
        <row r="69">
          <cell r="A69" t="str">
            <v>BUD001A356</v>
          </cell>
          <cell r="B69" t="str">
            <v>OPR</v>
          </cell>
        </row>
        <row r="70">
          <cell r="A70" t="str">
            <v>BUD001A357</v>
          </cell>
          <cell r="B70" t="str">
            <v>OPR</v>
          </cell>
        </row>
        <row r="71">
          <cell r="A71" t="str">
            <v>BUD001A358</v>
          </cell>
          <cell r="B71" t="str">
            <v>OPR</v>
          </cell>
        </row>
        <row r="72">
          <cell r="A72" t="str">
            <v>BUD001A359</v>
          </cell>
          <cell r="B72" t="str">
            <v>PRINS</v>
          </cell>
        </row>
        <row r="73">
          <cell r="A73" t="str">
            <v>BUD001A360</v>
          </cell>
          <cell r="B73" t="str">
            <v>OPR</v>
          </cell>
        </row>
        <row r="74">
          <cell r="A74" t="str">
            <v>BUD001A361</v>
          </cell>
          <cell r="B74" t="str">
            <v>OPR</v>
          </cell>
        </row>
        <row r="75">
          <cell r="A75" t="str">
            <v>BUD001A362</v>
          </cell>
          <cell r="B75" t="str">
            <v>OPR</v>
          </cell>
        </row>
        <row r="76">
          <cell r="A76" t="str">
            <v>BUD001A363</v>
          </cell>
          <cell r="B76" t="str">
            <v>OPR</v>
          </cell>
        </row>
        <row r="77">
          <cell r="A77" t="str">
            <v>BUD001A364</v>
          </cell>
          <cell r="B77" t="str">
            <v>OPR</v>
          </cell>
        </row>
        <row r="78">
          <cell r="A78" t="str">
            <v>BUD001A365</v>
          </cell>
          <cell r="B78" t="str">
            <v>OPR</v>
          </cell>
        </row>
        <row r="79">
          <cell r="A79" t="str">
            <v>BUD001A366</v>
          </cell>
          <cell r="B79" t="str">
            <v>OPR</v>
          </cell>
        </row>
        <row r="80">
          <cell r="A80" t="str">
            <v>BUD001A367</v>
          </cell>
          <cell r="B80" t="str">
            <v>OPRSE</v>
          </cell>
        </row>
        <row r="81">
          <cell r="A81" t="str">
            <v>BUD001A368</v>
          </cell>
          <cell r="B81" t="str">
            <v>OPR</v>
          </cell>
        </row>
        <row r="82">
          <cell r="A82" t="str">
            <v>BUD001A369</v>
          </cell>
          <cell r="B82" t="str">
            <v>OPR</v>
          </cell>
        </row>
        <row r="83">
          <cell r="A83" t="str">
            <v>BUD001A370</v>
          </cell>
          <cell r="B83" t="str">
            <v>OPR</v>
          </cell>
        </row>
        <row r="84">
          <cell r="A84" t="str">
            <v>BUD001A371</v>
          </cell>
          <cell r="B84" t="str">
            <v>OPR</v>
          </cell>
        </row>
        <row r="85">
          <cell r="A85" t="str">
            <v>BUD001A373</v>
          </cell>
          <cell r="B85" t="str">
            <v>OPR</v>
          </cell>
        </row>
        <row r="86">
          <cell r="A86" t="str">
            <v>BUD001A374</v>
          </cell>
          <cell r="B86" t="str">
            <v>OPR</v>
          </cell>
        </row>
        <row r="87">
          <cell r="A87" t="str">
            <v>BUD001A375</v>
          </cell>
          <cell r="B87" t="str">
            <v>OPR</v>
          </cell>
        </row>
        <row r="88">
          <cell r="A88" t="str">
            <v>BUD001A376</v>
          </cell>
          <cell r="B88" t="str">
            <v>OPR</v>
          </cell>
        </row>
        <row r="89">
          <cell r="A89" t="str">
            <v>BUD001A377</v>
          </cell>
          <cell r="B89" t="str">
            <v>OPR</v>
          </cell>
        </row>
        <row r="90">
          <cell r="A90" t="str">
            <v>BUD001A378</v>
          </cell>
          <cell r="B90" t="str">
            <v>OPR</v>
          </cell>
        </row>
        <row r="91">
          <cell r="A91" t="str">
            <v>BUD001A379</v>
          </cell>
          <cell r="B91" t="str">
            <v>OPR</v>
          </cell>
        </row>
        <row r="92">
          <cell r="A92" t="str">
            <v>BUD001A380</v>
          </cell>
          <cell r="B92" t="str">
            <v>OPR</v>
          </cell>
        </row>
        <row r="93">
          <cell r="A93" t="str">
            <v>BUD001A381</v>
          </cell>
          <cell r="B93" t="str">
            <v>OPR</v>
          </cell>
        </row>
        <row r="94">
          <cell r="A94" t="str">
            <v>BUD001A382</v>
          </cell>
          <cell r="B94" t="str">
            <v>OPR</v>
          </cell>
        </row>
        <row r="95">
          <cell r="A95" t="str">
            <v>BUD001A383</v>
          </cell>
          <cell r="B95" t="str">
            <v>OPR</v>
          </cell>
        </row>
        <row r="96">
          <cell r="A96" t="str">
            <v>BUD001A384</v>
          </cell>
          <cell r="B96" t="str">
            <v>OPR</v>
          </cell>
        </row>
        <row r="97">
          <cell r="A97" t="str">
            <v>BUD001A385</v>
          </cell>
          <cell r="B97" t="str">
            <v>OPR</v>
          </cell>
        </row>
        <row r="98">
          <cell r="A98" t="str">
            <v>BUD001A386</v>
          </cell>
          <cell r="B98" t="str">
            <v>OPR</v>
          </cell>
        </row>
        <row r="99">
          <cell r="A99" t="str">
            <v>BUD001A387</v>
          </cell>
          <cell r="B99" t="str">
            <v>OPR</v>
          </cell>
        </row>
        <row r="100">
          <cell r="A100" t="str">
            <v>BUD001A388</v>
          </cell>
          <cell r="B100" t="str">
            <v>OPR</v>
          </cell>
        </row>
        <row r="101">
          <cell r="A101" t="str">
            <v>BUD001A389</v>
          </cell>
          <cell r="B101" t="str">
            <v>OPR</v>
          </cell>
        </row>
        <row r="102">
          <cell r="A102" t="str">
            <v>BUD001A390</v>
          </cell>
          <cell r="B102" t="str">
            <v>OPR</v>
          </cell>
        </row>
        <row r="103">
          <cell r="A103" t="str">
            <v>BUD001A391</v>
          </cell>
          <cell r="B103" t="str">
            <v>OPR</v>
          </cell>
        </row>
        <row r="104">
          <cell r="A104" t="str">
            <v>BUD001A392</v>
          </cell>
          <cell r="B104" t="str">
            <v>OPR</v>
          </cell>
        </row>
        <row r="105">
          <cell r="A105" t="str">
            <v>BUD001A393</v>
          </cell>
          <cell r="B105" t="str">
            <v>OPR</v>
          </cell>
        </row>
        <row r="106">
          <cell r="A106" t="str">
            <v>BUD001A394</v>
          </cell>
          <cell r="B106" t="str">
            <v>OPR</v>
          </cell>
        </row>
        <row r="107">
          <cell r="A107" t="str">
            <v>BUD001A395</v>
          </cell>
          <cell r="B107" t="str">
            <v>OPR</v>
          </cell>
        </row>
        <row r="108">
          <cell r="A108" t="str">
            <v>BUD001A396</v>
          </cell>
          <cell r="B108" t="str">
            <v>OPR</v>
          </cell>
        </row>
        <row r="109">
          <cell r="A109" t="str">
            <v>BUD001A397</v>
          </cell>
          <cell r="B109" t="str">
            <v>OPR</v>
          </cell>
        </row>
        <row r="110">
          <cell r="A110" t="str">
            <v>BUD001A398</v>
          </cell>
          <cell r="B110" t="str">
            <v>OPR</v>
          </cell>
        </row>
        <row r="111">
          <cell r="A111" t="str">
            <v>BUD001A399</v>
          </cell>
          <cell r="B111" t="str">
            <v>OPR</v>
          </cell>
        </row>
        <row r="112">
          <cell r="A112" t="str">
            <v>BUD001A400</v>
          </cell>
          <cell r="B112" t="str">
            <v>OPR</v>
          </cell>
        </row>
        <row r="113">
          <cell r="A113" t="str">
            <v>BUD001A401</v>
          </cell>
          <cell r="B113" t="str">
            <v>OPR</v>
          </cell>
        </row>
        <row r="114">
          <cell r="A114" t="str">
            <v>BUD001A402</v>
          </cell>
          <cell r="B114" t="str">
            <v>OPR</v>
          </cell>
        </row>
        <row r="115">
          <cell r="A115" t="str">
            <v>BUD001A403</v>
          </cell>
          <cell r="B115" t="str">
            <v>OPR</v>
          </cell>
        </row>
        <row r="116">
          <cell r="A116" t="str">
            <v>BUD001A404</v>
          </cell>
          <cell r="B116" t="str">
            <v>OPR</v>
          </cell>
        </row>
        <row r="117">
          <cell r="A117" t="str">
            <v>BUD001A405</v>
          </cell>
          <cell r="B117" t="str">
            <v>OPR</v>
          </cell>
        </row>
        <row r="118">
          <cell r="A118" t="str">
            <v>BUD001A406</v>
          </cell>
          <cell r="B118" t="str">
            <v>OPR</v>
          </cell>
        </row>
        <row r="119">
          <cell r="A119" t="str">
            <v>BUD001A407</v>
          </cell>
          <cell r="B119" t="str">
            <v>OPR</v>
          </cell>
        </row>
        <row r="120">
          <cell r="A120" t="str">
            <v>BUD001A408</v>
          </cell>
          <cell r="B120" t="str">
            <v>RENT</v>
          </cell>
        </row>
        <row r="121">
          <cell r="A121" t="str">
            <v>BUD001A409</v>
          </cell>
          <cell r="B121" t="str">
            <v>READ</v>
          </cell>
        </row>
        <row r="122">
          <cell r="A122" t="str">
            <v>BUD001A410</v>
          </cell>
          <cell r="B122" t="str">
            <v>READ</v>
          </cell>
        </row>
        <row r="123">
          <cell r="A123" t="str">
            <v>BUD001A411</v>
          </cell>
          <cell r="B123" t="str">
            <v>READ</v>
          </cell>
        </row>
        <row r="124">
          <cell r="A124" t="str">
            <v>BUD001A413</v>
          </cell>
          <cell r="B124" t="str">
            <v>REGUL</v>
          </cell>
        </row>
        <row r="125">
          <cell r="A125" t="str">
            <v>BUD001A414</v>
          </cell>
          <cell r="B125" t="str">
            <v>CLEAR</v>
          </cell>
        </row>
        <row r="126">
          <cell r="A126" t="str">
            <v>BUD001A415</v>
          </cell>
          <cell r="B126" t="str">
            <v>CLEAR</v>
          </cell>
        </row>
        <row r="127">
          <cell r="A127" t="str">
            <v>BUD001A416</v>
          </cell>
          <cell r="B127" t="str">
            <v>OPR</v>
          </cell>
        </row>
        <row r="128">
          <cell r="A128" t="str">
            <v>BUD001A417</v>
          </cell>
          <cell r="B128" t="str">
            <v>OPR</v>
          </cell>
        </row>
        <row r="129">
          <cell r="A129" t="str">
            <v>BUD001A418</v>
          </cell>
          <cell r="B129" t="str">
            <v>ADVRT</v>
          </cell>
        </row>
        <row r="130">
          <cell r="A130" t="str">
            <v>BUD001A419</v>
          </cell>
          <cell r="B130" t="str">
            <v>ADVRT</v>
          </cell>
        </row>
        <row r="131">
          <cell r="A131" t="str">
            <v>BUD001A420</v>
          </cell>
          <cell r="B131" t="str">
            <v>ADVRT</v>
          </cell>
        </row>
        <row r="132">
          <cell r="A132" t="str">
            <v>BUD001A421</v>
          </cell>
          <cell r="B132" t="str">
            <v>OPR</v>
          </cell>
        </row>
        <row r="133">
          <cell r="A133" t="str">
            <v>BUD001A423</v>
          </cell>
          <cell r="B133" t="str">
            <v>OPR</v>
          </cell>
        </row>
        <row r="134">
          <cell r="A134" t="str">
            <v>BUD001A429</v>
          </cell>
          <cell r="B134" t="str">
            <v>OPR</v>
          </cell>
        </row>
        <row r="135">
          <cell r="A135" t="str">
            <v>BUD001A430</v>
          </cell>
          <cell r="B135" t="str">
            <v>OPR</v>
          </cell>
        </row>
        <row r="136">
          <cell r="A136" t="str">
            <v>BUD001A431</v>
          </cell>
          <cell r="B136" t="str">
            <v>CLEAR</v>
          </cell>
        </row>
        <row r="137">
          <cell r="A137" t="str">
            <v>BUD001A432</v>
          </cell>
          <cell r="B137" t="str">
            <v>FUEL</v>
          </cell>
        </row>
        <row r="138">
          <cell r="A138" t="str">
            <v>BUD001A433</v>
          </cell>
          <cell r="B138" t="str">
            <v>FUEL</v>
          </cell>
        </row>
        <row r="139">
          <cell r="A139" t="str">
            <v>BUD001A434</v>
          </cell>
          <cell r="B139" t="str">
            <v>OPR</v>
          </cell>
        </row>
        <row r="140">
          <cell r="A140" t="str">
            <v>BUD001A435</v>
          </cell>
          <cell r="B140" t="str">
            <v>FUEL</v>
          </cell>
        </row>
        <row r="141">
          <cell r="A141" t="str">
            <v>BUD001A436</v>
          </cell>
          <cell r="B141" t="str">
            <v>DPTCH</v>
          </cell>
        </row>
        <row r="142">
          <cell r="A142" t="str">
            <v>BUD001A437</v>
          </cell>
          <cell r="B142" t="str">
            <v>OPR</v>
          </cell>
        </row>
        <row r="143">
          <cell r="A143" t="str">
            <v>BUD001A438</v>
          </cell>
          <cell r="B143" t="str">
            <v>OPR</v>
          </cell>
        </row>
        <row r="144">
          <cell r="A144" t="str">
            <v>BUD001A439</v>
          </cell>
          <cell r="B144" t="str">
            <v>OPR</v>
          </cell>
        </row>
        <row r="145">
          <cell r="A145" t="str">
            <v>BUD001A440</v>
          </cell>
          <cell r="B145" t="str">
            <v>OPR</v>
          </cell>
        </row>
        <row r="146">
          <cell r="A146" t="str">
            <v>BUD001A441</v>
          </cell>
          <cell r="B146" t="str">
            <v>OPR</v>
          </cell>
        </row>
        <row r="147">
          <cell r="A147" t="str">
            <v>BUD001A442</v>
          </cell>
          <cell r="B147" t="str">
            <v>OPR</v>
          </cell>
        </row>
        <row r="148">
          <cell r="A148" t="str">
            <v>BUD001A443</v>
          </cell>
          <cell r="B148" t="str">
            <v>OPR</v>
          </cell>
        </row>
        <row r="149">
          <cell r="A149" t="str">
            <v>BUD001A445</v>
          </cell>
          <cell r="B149" t="str">
            <v>INSUR</v>
          </cell>
        </row>
        <row r="150">
          <cell r="A150" t="str">
            <v>BUD001A446</v>
          </cell>
          <cell r="B150" t="str">
            <v>OPR</v>
          </cell>
        </row>
        <row r="151">
          <cell r="A151" t="str">
            <v>BUD001A447</v>
          </cell>
          <cell r="B151" t="str">
            <v>OPR</v>
          </cell>
        </row>
        <row r="152">
          <cell r="A152" t="str">
            <v>BUD001A448</v>
          </cell>
          <cell r="B152" t="str">
            <v>OPR</v>
          </cell>
        </row>
        <row r="153">
          <cell r="A153" t="str">
            <v>BUD001A449</v>
          </cell>
          <cell r="B153" t="str">
            <v>OPR</v>
          </cell>
        </row>
        <row r="154">
          <cell r="A154" t="str">
            <v>BUD001A450</v>
          </cell>
          <cell r="B154" t="str">
            <v>OPR</v>
          </cell>
        </row>
        <row r="155">
          <cell r="A155" t="str">
            <v>BUD001A451</v>
          </cell>
          <cell r="B155" t="str">
            <v>FUEL</v>
          </cell>
        </row>
        <row r="156">
          <cell r="A156" t="str">
            <v>BUD001A452</v>
          </cell>
          <cell r="B156" t="str">
            <v>FUEL</v>
          </cell>
        </row>
        <row r="157">
          <cell r="A157" t="str">
            <v>BUD001A453</v>
          </cell>
          <cell r="B157" t="str">
            <v>FUEL</v>
          </cell>
        </row>
        <row r="158">
          <cell r="A158" t="str">
            <v>BUD001A454</v>
          </cell>
          <cell r="B158" t="str">
            <v>FUEL</v>
          </cell>
        </row>
        <row r="159">
          <cell r="A159" t="str">
            <v>BUD001A455</v>
          </cell>
          <cell r="B159" t="str">
            <v>FUEL</v>
          </cell>
        </row>
        <row r="160">
          <cell r="A160" t="str">
            <v>BUD001A456</v>
          </cell>
          <cell r="B160" t="str">
            <v>OPR</v>
          </cell>
        </row>
        <row r="161">
          <cell r="A161" t="str">
            <v>BUD001A457</v>
          </cell>
          <cell r="B161" t="str">
            <v>UNCOL</v>
          </cell>
        </row>
        <row r="162">
          <cell r="A162" t="str">
            <v>BUD001A458</v>
          </cell>
          <cell r="B162" t="str">
            <v>OPR</v>
          </cell>
        </row>
        <row r="163">
          <cell r="A163" t="str">
            <v>BUD001A459</v>
          </cell>
          <cell r="B163" t="str">
            <v>OPR</v>
          </cell>
        </row>
        <row r="164">
          <cell r="A164" t="str">
            <v>BUD001A460</v>
          </cell>
          <cell r="B164" t="str">
            <v>OPR</v>
          </cell>
        </row>
        <row r="165">
          <cell r="A165" t="str">
            <v>BUD001A461</v>
          </cell>
          <cell r="B165" t="str">
            <v>OPR</v>
          </cell>
        </row>
        <row r="166">
          <cell r="A166" t="str">
            <v>BUD001A462</v>
          </cell>
          <cell r="B166" t="str">
            <v>FUEL</v>
          </cell>
        </row>
        <row r="167">
          <cell r="A167" t="str">
            <v>BUD001A463</v>
          </cell>
          <cell r="B167" t="str">
            <v>FUEL</v>
          </cell>
        </row>
        <row r="168">
          <cell r="A168" t="str">
            <v>BUD001A465</v>
          </cell>
          <cell r="B168" t="str">
            <v>FUEL</v>
          </cell>
        </row>
        <row r="169">
          <cell r="A169" t="str">
            <v>BUD001A466</v>
          </cell>
          <cell r="B169" t="str">
            <v>REGUL</v>
          </cell>
        </row>
        <row r="170">
          <cell r="A170" t="str">
            <v>BUD001A467</v>
          </cell>
          <cell r="B170" t="str">
            <v>FUEL</v>
          </cell>
        </row>
        <row r="171">
          <cell r="A171" t="str">
            <v>BUD001A468</v>
          </cell>
          <cell r="B171" t="str">
            <v>FUEL</v>
          </cell>
        </row>
        <row r="172">
          <cell r="A172" t="str">
            <v>BUD001A471</v>
          </cell>
          <cell r="B172" t="str">
            <v>REGUL</v>
          </cell>
        </row>
        <row r="173">
          <cell r="A173" t="str">
            <v>BUD001A472</v>
          </cell>
          <cell r="B173" t="str">
            <v>REGUL</v>
          </cell>
        </row>
        <row r="174">
          <cell r="A174" t="str">
            <v>BUD001A473</v>
          </cell>
          <cell r="B174" t="str">
            <v>OPR</v>
          </cell>
        </row>
        <row r="175">
          <cell r="A175" t="str">
            <v>BUD001A474</v>
          </cell>
          <cell r="B175" t="str">
            <v>OPR</v>
          </cell>
        </row>
        <row r="176">
          <cell r="A176" t="str">
            <v>BUD001A600</v>
          </cell>
          <cell r="B176" t="str">
            <v>OPR</v>
          </cell>
        </row>
        <row r="177">
          <cell r="A177" t="str">
            <v>BUD001A601</v>
          </cell>
          <cell r="B177" t="str">
            <v>OPR</v>
          </cell>
        </row>
        <row r="178">
          <cell r="A178" t="str">
            <v>BUD001A602</v>
          </cell>
          <cell r="B178" t="str">
            <v>OPR</v>
          </cell>
        </row>
        <row r="179">
          <cell r="A179" t="str">
            <v>BUD001A603</v>
          </cell>
          <cell r="B179" t="str">
            <v>MNT</v>
          </cell>
        </row>
        <row r="180">
          <cell r="A180" t="str">
            <v>BUD001A604</v>
          </cell>
          <cell r="B180" t="str">
            <v>MNT</v>
          </cell>
        </row>
        <row r="181">
          <cell r="A181" t="str">
            <v>BUD001A605</v>
          </cell>
          <cell r="B181" t="str">
            <v>OPR</v>
          </cell>
        </row>
        <row r="182">
          <cell r="A182" t="str">
            <v>BUD001A607</v>
          </cell>
          <cell r="B182" t="str">
            <v>CONST</v>
          </cell>
        </row>
        <row r="183">
          <cell r="A183" t="str">
            <v>BUD001A626</v>
          </cell>
          <cell r="B183" t="str">
            <v>OPR</v>
          </cell>
        </row>
        <row r="184">
          <cell r="A184" t="str">
            <v>BUD001A627</v>
          </cell>
          <cell r="B184" t="str">
            <v>OPR</v>
          </cell>
        </row>
        <row r="185">
          <cell r="A185" t="str">
            <v>BUD001A701</v>
          </cell>
          <cell r="B185" t="str">
            <v>OPR</v>
          </cell>
        </row>
        <row r="186">
          <cell r="A186" t="str">
            <v>BUD001A704</v>
          </cell>
          <cell r="B186" t="str">
            <v>OPR</v>
          </cell>
        </row>
        <row r="187">
          <cell r="A187" t="str">
            <v>BUD001A707</v>
          </cell>
          <cell r="B187" t="str">
            <v>OPR</v>
          </cell>
        </row>
        <row r="188">
          <cell r="A188" t="str">
            <v>BUD001A709</v>
          </cell>
          <cell r="B188" t="str">
            <v>OPR</v>
          </cell>
        </row>
        <row r="189">
          <cell r="A189" t="str">
            <v>BUD001A710</v>
          </cell>
          <cell r="B189" t="str">
            <v>NONOP</v>
          </cell>
        </row>
        <row r="190">
          <cell r="A190" t="str">
            <v>BUD001A749</v>
          </cell>
          <cell r="B190" t="str">
            <v>OPR</v>
          </cell>
        </row>
        <row r="191">
          <cell r="A191" t="str">
            <v>BUD001A750</v>
          </cell>
          <cell r="B191" t="str">
            <v>OPR</v>
          </cell>
        </row>
        <row r="192">
          <cell r="A192" t="str">
            <v>BUD001A751</v>
          </cell>
          <cell r="B192" t="str">
            <v>OPR</v>
          </cell>
        </row>
        <row r="193">
          <cell r="A193" t="str">
            <v>BUD001A900</v>
          </cell>
          <cell r="B193" t="str">
            <v>CIVIC</v>
          </cell>
        </row>
        <row r="194">
          <cell r="A194" t="str">
            <v>BUD001A901</v>
          </cell>
          <cell r="B194" t="str">
            <v>DONAT</v>
          </cell>
        </row>
        <row r="195">
          <cell r="A195" t="str">
            <v>BUD001A902</v>
          </cell>
          <cell r="B195" t="str">
            <v>EVENT</v>
          </cell>
        </row>
        <row r="196">
          <cell r="A196" t="str">
            <v>BUD001A903</v>
          </cell>
          <cell r="B196" t="str">
            <v>DFCMP</v>
          </cell>
        </row>
        <row r="197">
          <cell r="A197" t="str">
            <v>BUD001A904</v>
          </cell>
          <cell r="B197" t="str">
            <v>LOBBY</v>
          </cell>
        </row>
        <row r="198">
          <cell r="A198" t="str">
            <v>BUD001A905</v>
          </cell>
          <cell r="B198" t="str">
            <v>NONOP</v>
          </cell>
        </row>
        <row r="199">
          <cell r="A199" t="str">
            <v>BUD001A906</v>
          </cell>
          <cell r="B199" t="str">
            <v>PENAL</v>
          </cell>
        </row>
        <row r="200">
          <cell r="A200" t="str">
            <v>BUD001A916</v>
          </cell>
          <cell r="B200" t="str">
            <v>OPR</v>
          </cell>
        </row>
        <row r="201">
          <cell r="A201" t="str">
            <v>BUD001A917</v>
          </cell>
          <cell r="B201" t="str">
            <v>VACAT</v>
          </cell>
        </row>
        <row r="202">
          <cell r="A202" t="str">
            <v>BUD001A922</v>
          </cell>
          <cell r="B202" t="str">
            <v>NPLAB</v>
          </cell>
        </row>
        <row r="203">
          <cell r="A203" t="str">
            <v>BUD002A100</v>
          </cell>
          <cell r="B203" t="str">
            <v>CONST</v>
          </cell>
        </row>
        <row r="204">
          <cell r="A204" t="str">
            <v>BUD002A101</v>
          </cell>
          <cell r="B204" t="str">
            <v>CONST</v>
          </cell>
        </row>
        <row r="205">
          <cell r="A205" t="str">
            <v>BUD002A103</v>
          </cell>
          <cell r="B205" t="str">
            <v>CONST</v>
          </cell>
        </row>
        <row r="206">
          <cell r="A206" t="str">
            <v>BUD002A105</v>
          </cell>
          <cell r="B206" t="str">
            <v>CONST</v>
          </cell>
        </row>
        <row r="207">
          <cell r="A207" t="str">
            <v>BUD002A108</v>
          </cell>
          <cell r="B207" t="str">
            <v>CONST</v>
          </cell>
        </row>
        <row r="208">
          <cell r="A208" t="str">
            <v>BUD002A109</v>
          </cell>
          <cell r="B208" t="str">
            <v>CONST</v>
          </cell>
        </row>
        <row r="209">
          <cell r="A209" t="str">
            <v>BUD002A110</v>
          </cell>
          <cell r="B209" t="str">
            <v>CONST</v>
          </cell>
        </row>
        <row r="210">
          <cell r="A210" t="str">
            <v>BUD002A111</v>
          </cell>
          <cell r="B210" t="str">
            <v>CONST</v>
          </cell>
        </row>
        <row r="211">
          <cell r="A211" t="str">
            <v>BUD002A300</v>
          </cell>
          <cell r="B211" t="str">
            <v>CONST</v>
          </cell>
        </row>
        <row r="212">
          <cell r="A212" t="str">
            <v>BUD002A301</v>
          </cell>
          <cell r="B212" t="str">
            <v>CONST</v>
          </cell>
        </row>
        <row r="213">
          <cell r="A213" t="str">
            <v>BUD002A302</v>
          </cell>
          <cell r="B213" t="str">
            <v>CONST</v>
          </cell>
        </row>
        <row r="214">
          <cell r="A214" t="str">
            <v>BUD002A303</v>
          </cell>
          <cell r="B214" t="str">
            <v>CONST</v>
          </cell>
        </row>
        <row r="215">
          <cell r="A215" t="str">
            <v>BUD002A304</v>
          </cell>
          <cell r="B215" t="str">
            <v>CONST</v>
          </cell>
        </row>
        <row r="216">
          <cell r="A216" t="str">
            <v>BUD002A306</v>
          </cell>
          <cell r="B216" t="str">
            <v>CONST</v>
          </cell>
        </row>
        <row r="217">
          <cell r="A217" t="str">
            <v>BUD002A307</v>
          </cell>
          <cell r="B217" t="str">
            <v>CONST</v>
          </cell>
        </row>
        <row r="218">
          <cell r="A218" t="str">
            <v>BUD002A308</v>
          </cell>
          <cell r="B218" t="str">
            <v>CONST</v>
          </cell>
        </row>
        <row r="219">
          <cell r="A219" t="str">
            <v>BUD002A309</v>
          </cell>
          <cell r="B219" t="str">
            <v>CONST</v>
          </cell>
        </row>
        <row r="220">
          <cell r="A220" t="str">
            <v>BUD002A310</v>
          </cell>
          <cell r="B220" t="str">
            <v>CONST</v>
          </cell>
        </row>
        <row r="221">
          <cell r="A221" t="str">
            <v>BUD002A311</v>
          </cell>
          <cell r="B221" t="str">
            <v>CONST</v>
          </cell>
        </row>
        <row r="222">
          <cell r="A222" t="str">
            <v>BUD002A313</v>
          </cell>
          <cell r="B222" t="str">
            <v>CONST</v>
          </cell>
        </row>
        <row r="223">
          <cell r="A223" t="str">
            <v>BUD002A316</v>
          </cell>
          <cell r="B223" t="str">
            <v>CONST</v>
          </cell>
        </row>
        <row r="224">
          <cell r="A224" t="str">
            <v>BUD002A317</v>
          </cell>
          <cell r="B224" t="str">
            <v>CONST</v>
          </cell>
        </row>
        <row r="225">
          <cell r="A225" t="str">
            <v>BUD002A319</v>
          </cell>
          <cell r="B225" t="str">
            <v>CONST</v>
          </cell>
        </row>
        <row r="226">
          <cell r="A226" t="str">
            <v>BUD002A320</v>
          </cell>
          <cell r="B226" t="str">
            <v>CONST</v>
          </cell>
        </row>
        <row r="227">
          <cell r="A227" t="str">
            <v>BUD002A323</v>
          </cell>
          <cell r="B227" t="str">
            <v>CONST</v>
          </cell>
        </row>
        <row r="228">
          <cell r="A228" t="str">
            <v>BUD002A324</v>
          </cell>
          <cell r="B228" t="str">
            <v>CONST</v>
          </cell>
        </row>
        <row r="229">
          <cell r="A229" t="str">
            <v>BUD002A334</v>
          </cell>
          <cell r="B229" t="str">
            <v>CONST</v>
          </cell>
        </row>
        <row r="230">
          <cell r="A230" t="str">
            <v>BUD002A335</v>
          </cell>
          <cell r="B230" t="str">
            <v>CONST</v>
          </cell>
        </row>
        <row r="231">
          <cell r="A231" t="str">
            <v>BUD002A336</v>
          </cell>
          <cell r="B231" t="str">
            <v>CONST</v>
          </cell>
        </row>
        <row r="232">
          <cell r="A232" t="str">
            <v>BUD002A337</v>
          </cell>
          <cell r="B232" t="str">
            <v>CONST</v>
          </cell>
        </row>
        <row r="233">
          <cell r="A233" t="str">
            <v>BUD002A339</v>
          </cell>
          <cell r="B233" t="str">
            <v>CONST</v>
          </cell>
        </row>
        <row r="234">
          <cell r="A234" t="str">
            <v>BUD002A340</v>
          </cell>
          <cell r="B234" t="str">
            <v>CONST</v>
          </cell>
        </row>
        <row r="235">
          <cell r="A235" t="str">
            <v>BUD002A341</v>
          </cell>
          <cell r="B235" t="str">
            <v>CONST</v>
          </cell>
        </row>
        <row r="236">
          <cell r="A236" t="str">
            <v>BUD002A342</v>
          </cell>
          <cell r="B236" t="str">
            <v>CONST</v>
          </cell>
        </row>
        <row r="237">
          <cell r="A237" t="str">
            <v>BUD002A343</v>
          </cell>
          <cell r="B237" t="str">
            <v>CONST</v>
          </cell>
        </row>
        <row r="238">
          <cell r="A238" t="str">
            <v>BUD002A344</v>
          </cell>
          <cell r="B238" t="str">
            <v>CONST</v>
          </cell>
        </row>
        <row r="239">
          <cell r="A239" t="str">
            <v>BUD002A345</v>
          </cell>
          <cell r="B239" t="str">
            <v>CONST</v>
          </cell>
        </row>
        <row r="240">
          <cell r="A240" t="str">
            <v>BUD002A346</v>
          </cell>
          <cell r="B240" t="str">
            <v>CONST</v>
          </cell>
        </row>
        <row r="241">
          <cell r="A241" t="str">
            <v>BUD002A349</v>
          </cell>
          <cell r="B241" t="str">
            <v>CONST</v>
          </cell>
        </row>
        <row r="242">
          <cell r="A242" t="str">
            <v>BUD002A350</v>
          </cell>
          <cell r="B242" t="str">
            <v>CONST</v>
          </cell>
        </row>
        <row r="243">
          <cell r="A243" t="str">
            <v>BUD002A352</v>
          </cell>
          <cell r="B243" t="str">
            <v>CONST</v>
          </cell>
        </row>
        <row r="244">
          <cell r="A244" t="str">
            <v>BUD002A356</v>
          </cell>
          <cell r="B244" t="str">
            <v>CONST</v>
          </cell>
        </row>
        <row r="245">
          <cell r="A245" t="str">
            <v>BUD002A357</v>
          </cell>
          <cell r="B245" t="str">
            <v>CONST</v>
          </cell>
        </row>
        <row r="246">
          <cell r="A246" t="str">
            <v>BUD002A365</v>
          </cell>
          <cell r="B246" t="str">
            <v>CONST</v>
          </cell>
        </row>
        <row r="247">
          <cell r="A247" t="str">
            <v>BUD002A368</v>
          </cell>
          <cell r="B247" t="str">
            <v>CONST</v>
          </cell>
        </row>
        <row r="248">
          <cell r="A248" t="str">
            <v>BUD002A369</v>
          </cell>
          <cell r="B248" t="str">
            <v>CONST</v>
          </cell>
        </row>
        <row r="249">
          <cell r="A249" t="str">
            <v>BUD002A371</v>
          </cell>
          <cell r="B249" t="str">
            <v>CONST</v>
          </cell>
        </row>
        <row r="250">
          <cell r="A250" t="str">
            <v>BUD002A373</v>
          </cell>
          <cell r="B250" t="str">
            <v>CONST</v>
          </cell>
        </row>
        <row r="251">
          <cell r="A251" t="str">
            <v>BUD002A375</v>
          </cell>
          <cell r="B251" t="str">
            <v>CONST</v>
          </cell>
        </row>
        <row r="252">
          <cell r="A252" t="str">
            <v>BUD002A379</v>
          </cell>
          <cell r="B252" t="str">
            <v>CONST</v>
          </cell>
        </row>
        <row r="253">
          <cell r="A253" t="str">
            <v>BUD002A380</v>
          </cell>
          <cell r="B253" t="str">
            <v>CONST</v>
          </cell>
        </row>
        <row r="254">
          <cell r="A254" t="str">
            <v>BUD002A385</v>
          </cell>
          <cell r="B254" t="str">
            <v>CONST</v>
          </cell>
        </row>
        <row r="255">
          <cell r="A255" t="str">
            <v>BUD002A388</v>
          </cell>
          <cell r="B255" t="str">
            <v>CONST</v>
          </cell>
        </row>
        <row r="256">
          <cell r="A256" t="str">
            <v>BUD002A389</v>
          </cell>
          <cell r="B256" t="str">
            <v>CONST</v>
          </cell>
        </row>
        <row r="257">
          <cell r="A257" t="str">
            <v>BUD002A390</v>
          </cell>
          <cell r="B257" t="str">
            <v>CONST</v>
          </cell>
        </row>
        <row r="258">
          <cell r="A258" t="str">
            <v>BUD002A392</v>
          </cell>
          <cell r="B258" t="str">
            <v>CONST</v>
          </cell>
        </row>
        <row r="259">
          <cell r="A259" t="str">
            <v>BUD002A394</v>
          </cell>
          <cell r="B259" t="str">
            <v>CONST</v>
          </cell>
        </row>
        <row r="260">
          <cell r="A260" t="str">
            <v>BUD002A397</v>
          </cell>
          <cell r="B260" t="str">
            <v>CONST</v>
          </cell>
        </row>
        <row r="261">
          <cell r="A261" t="str">
            <v>BUD002A398</v>
          </cell>
          <cell r="B261" t="str">
            <v>CONST</v>
          </cell>
        </row>
        <row r="262">
          <cell r="A262" t="str">
            <v>BUD002A399</v>
          </cell>
          <cell r="B262" t="str">
            <v>CONST</v>
          </cell>
        </row>
        <row r="263">
          <cell r="A263" t="str">
            <v>BUD002A400</v>
          </cell>
          <cell r="B263" t="str">
            <v>CONST</v>
          </cell>
        </row>
        <row r="264">
          <cell r="A264" t="str">
            <v>BUD002A401</v>
          </cell>
          <cell r="B264" t="str">
            <v>CONST</v>
          </cell>
        </row>
        <row r="265">
          <cell r="A265" t="str">
            <v>BUD002A402</v>
          </cell>
          <cell r="B265" t="str">
            <v>CONST</v>
          </cell>
        </row>
        <row r="266">
          <cell r="A266" t="str">
            <v>BUD002A403</v>
          </cell>
          <cell r="B266" t="str">
            <v>CONST</v>
          </cell>
        </row>
        <row r="267">
          <cell r="A267" t="str">
            <v>BUD002A404</v>
          </cell>
          <cell r="B267" t="str">
            <v>CONST</v>
          </cell>
        </row>
        <row r="268">
          <cell r="A268" t="str">
            <v>BUD002A406</v>
          </cell>
          <cell r="B268" t="str">
            <v>CONST</v>
          </cell>
        </row>
        <row r="269">
          <cell r="A269" t="str">
            <v>BUD002A408</v>
          </cell>
          <cell r="B269" t="str">
            <v>CONST</v>
          </cell>
        </row>
        <row r="270">
          <cell r="A270" t="str">
            <v>BUD002A410</v>
          </cell>
          <cell r="B270" t="str">
            <v>CONST</v>
          </cell>
        </row>
        <row r="271">
          <cell r="A271" t="str">
            <v>BUD002A413</v>
          </cell>
          <cell r="B271" t="str">
            <v>CONST</v>
          </cell>
        </row>
        <row r="272">
          <cell r="A272" t="str">
            <v>BUD002A415</v>
          </cell>
          <cell r="B272" t="str">
            <v>CONST</v>
          </cell>
        </row>
        <row r="273">
          <cell r="A273" t="str">
            <v>BUD002A416</v>
          </cell>
          <cell r="B273" t="str">
            <v>CONST</v>
          </cell>
        </row>
        <row r="274">
          <cell r="A274" t="str">
            <v>BUD002A418</v>
          </cell>
          <cell r="B274" t="str">
            <v>CONST</v>
          </cell>
        </row>
        <row r="275">
          <cell r="A275" t="str">
            <v>BUD002A421</v>
          </cell>
          <cell r="B275" t="str">
            <v>CONST</v>
          </cell>
        </row>
        <row r="276">
          <cell r="A276" t="str">
            <v>BUD002A423</v>
          </cell>
          <cell r="B276" t="str">
            <v>CONST</v>
          </cell>
        </row>
        <row r="277">
          <cell r="A277" t="str">
            <v>BUD002A436</v>
          </cell>
          <cell r="B277" t="str">
            <v>CONST</v>
          </cell>
        </row>
        <row r="278">
          <cell r="A278" t="str">
            <v>BUD002A451</v>
          </cell>
          <cell r="B278" t="str">
            <v>CONST</v>
          </cell>
        </row>
        <row r="279">
          <cell r="A279" t="str">
            <v>BUD002A600</v>
          </cell>
          <cell r="B279" t="str">
            <v>CONST</v>
          </cell>
        </row>
        <row r="280">
          <cell r="A280" t="str">
            <v>BUD002A601</v>
          </cell>
          <cell r="B280" t="str">
            <v>CONST</v>
          </cell>
        </row>
        <row r="281">
          <cell r="A281" t="str">
            <v>BUD002A602</v>
          </cell>
          <cell r="B281" t="str">
            <v>CONST</v>
          </cell>
        </row>
        <row r="282">
          <cell r="A282" t="str">
            <v>BUD002A603</v>
          </cell>
          <cell r="B282" t="str">
            <v>CONST</v>
          </cell>
        </row>
        <row r="283">
          <cell r="A283" t="str">
            <v>BUD002A604</v>
          </cell>
          <cell r="B283" t="str">
            <v>RETIR</v>
          </cell>
        </row>
        <row r="284">
          <cell r="A284" t="str">
            <v>BUD002A605</v>
          </cell>
          <cell r="B284" t="str">
            <v>RETIR</v>
          </cell>
        </row>
        <row r="285">
          <cell r="A285" t="str">
            <v>BUD002A606</v>
          </cell>
          <cell r="B285" t="str">
            <v>CONST</v>
          </cell>
        </row>
        <row r="286">
          <cell r="A286" t="str">
            <v>BUD002A607</v>
          </cell>
          <cell r="B286" t="str">
            <v>CONST</v>
          </cell>
        </row>
        <row r="287">
          <cell r="A287" t="str">
            <v>BUD002A609</v>
          </cell>
          <cell r="B287" t="str">
            <v>RETIR</v>
          </cell>
        </row>
        <row r="288">
          <cell r="A288" t="str">
            <v>BUD002A619</v>
          </cell>
          <cell r="B288" t="str">
            <v>CONST</v>
          </cell>
        </row>
        <row r="289">
          <cell r="A289" t="str">
            <v>BUD002A620</v>
          </cell>
          <cell r="B289" t="str">
            <v>CITGU</v>
          </cell>
        </row>
        <row r="290">
          <cell r="A290" t="str">
            <v>BUD002A621</v>
          </cell>
          <cell r="B290" t="str">
            <v>TRNCH</v>
          </cell>
        </row>
        <row r="291">
          <cell r="A291" t="str">
            <v>BUD002A622</v>
          </cell>
          <cell r="B291" t="str">
            <v>CSTAD</v>
          </cell>
        </row>
        <row r="292">
          <cell r="A292" t="str">
            <v>BUD002A623</v>
          </cell>
          <cell r="B292" t="str">
            <v>CATGU</v>
          </cell>
        </row>
        <row r="293">
          <cell r="A293" t="str">
            <v>BUD002A624</v>
          </cell>
          <cell r="B293" t="str">
            <v>NCTGU</v>
          </cell>
        </row>
        <row r="294">
          <cell r="A294" t="str">
            <v>BUD002A625</v>
          </cell>
          <cell r="B294" t="str">
            <v>CONST</v>
          </cell>
        </row>
        <row r="295">
          <cell r="A295" t="str">
            <v>BUD002A626</v>
          </cell>
          <cell r="B295" t="str">
            <v>CONST</v>
          </cell>
        </row>
        <row r="296">
          <cell r="A296" t="str">
            <v>BUD002A627</v>
          </cell>
          <cell r="B296" t="str">
            <v>CONST</v>
          </cell>
        </row>
        <row r="297">
          <cell r="A297" t="str">
            <v>BUD002A703</v>
          </cell>
          <cell r="B297" t="str">
            <v>CONST</v>
          </cell>
        </row>
        <row r="298">
          <cell r="A298" t="str">
            <v>BUD002A704</v>
          </cell>
          <cell r="B298" t="str">
            <v>CONST</v>
          </cell>
        </row>
        <row r="299">
          <cell r="A299" t="str">
            <v>BUD002A705</v>
          </cell>
          <cell r="B299" t="str">
            <v>CONST</v>
          </cell>
        </row>
        <row r="300">
          <cell r="A300" t="str">
            <v>BUD002A709</v>
          </cell>
          <cell r="B300" t="str">
            <v>CONST</v>
          </cell>
        </row>
        <row r="301">
          <cell r="A301" t="str">
            <v>BUD002A900</v>
          </cell>
          <cell r="B301" t="str">
            <v>CONST</v>
          </cell>
        </row>
        <row r="302">
          <cell r="A302" t="str">
            <v>BUD002A905</v>
          </cell>
          <cell r="B302" t="str">
            <v>CONST</v>
          </cell>
        </row>
        <row r="303">
          <cell r="A303" t="str">
            <v>BUD002A916</v>
          </cell>
          <cell r="B303" t="str">
            <v>CONST</v>
          </cell>
        </row>
        <row r="304">
          <cell r="A304" t="str">
            <v>BUD002A917</v>
          </cell>
          <cell r="B304" t="str">
            <v>VACAT</v>
          </cell>
        </row>
        <row r="305">
          <cell r="A305" t="str">
            <v>BUD002A922</v>
          </cell>
          <cell r="B305" t="str">
            <v>NPLAB</v>
          </cell>
        </row>
        <row r="306">
          <cell r="A306" t="str">
            <v>BUD003A100</v>
          </cell>
          <cell r="B306" t="str">
            <v>CONST</v>
          </cell>
        </row>
        <row r="307">
          <cell r="A307" t="str">
            <v>BUD003A103</v>
          </cell>
          <cell r="B307" t="str">
            <v>CONST</v>
          </cell>
        </row>
        <row r="308">
          <cell r="A308" t="str">
            <v>BUD003A105</v>
          </cell>
          <cell r="B308" t="str">
            <v>CONST</v>
          </cell>
        </row>
        <row r="309">
          <cell r="A309" t="str">
            <v>BUD003A107</v>
          </cell>
          <cell r="B309" t="str">
            <v>CONST</v>
          </cell>
        </row>
        <row r="310">
          <cell r="A310" t="str">
            <v>BUD003A108</v>
          </cell>
          <cell r="B310" t="str">
            <v>CONST</v>
          </cell>
        </row>
        <row r="311">
          <cell r="A311" t="str">
            <v>BUD003A109</v>
          </cell>
          <cell r="B311" t="str">
            <v>CONST</v>
          </cell>
        </row>
        <row r="312">
          <cell r="A312" t="str">
            <v>BUD003A110</v>
          </cell>
          <cell r="B312" t="str">
            <v>CONST</v>
          </cell>
        </row>
        <row r="313">
          <cell r="A313" t="str">
            <v>BUD003A111</v>
          </cell>
          <cell r="B313" t="str">
            <v>CONST</v>
          </cell>
        </row>
        <row r="314">
          <cell r="A314" t="str">
            <v>BUD003A300</v>
          </cell>
          <cell r="B314" t="str">
            <v>CONST</v>
          </cell>
        </row>
        <row r="315">
          <cell r="A315" t="str">
            <v>BUD003A301</v>
          </cell>
          <cell r="B315" t="str">
            <v>CONST</v>
          </cell>
        </row>
        <row r="316">
          <cell r="A316" t="str">
            <v>BUD003A302</v>
          </cell>
          <cell r="B316" t="str">
            <v>CONST</v>
          </cell>
        </row>
        <row r="317">
          <cell r="A317" t="str">
            <v>BUD003A303</v>
          </cell>
          <cell r="B317" t="str">
            <v>CONST</v>
          </cell>
        </row>
        <row r="318">
          <cell r="A318" t="str">
            <v>BUD003A304</v>
          </cell>
          <cell r="B318" t="str">
            <v>CONST</v>
          </cell>
        </row>
        <row r="319">
          <cell r="A319" t="str">
            <v>BUD003A306</v>
          </cell>
          <cell r="B319" t="str">
            <v>CONST</v>
          </cell>
        </row>
        <row r="320">
          <cell r="A320" t="str">
            <v>BUD003A307</v>
          </cell>
          <cell r="B320" t="str">
            <v>CONST</v>
          </cell>
        </row>
        <row r="321">
          <cell r="A321" t="str">
            <v>BUD003A308</v>
          </cell>
          <cell r="B321" t="str">
            <v>CONST</v>
          </cell>
        </row>
        <row r="322">
          <cell r="A322" t="str">
            <v>BUD003A309</v>
          </cell>
          <cell r="B322" t="str">
            <v>CONST</v>
          </cell>
        </row>
        <row r="323">
          <cell r="A323" t="str">
            <v>BUD003A310</v>
          </cell>
          <cell r="B323" t="str">
            <v>CONST</v>
          </cell>
        </row>
        <row r="324">
          <cell r="A324" t="str">
            <v>BUD003A311</v>
          </cell>
          <cell r="B324" t="str">
            <v>CONST</v>
          </cell>
        </row>
        <row r="325">
          <cell r="A325" t="str">
            <v>BUD003A312</v>
          </cell>
          <cell r="B325" t="str">
            <v>CONST</v>
          </cell>
        </row>
        <row r="326">
          <cell r="A326" t="str">
            <v>BUD003A313</v>
          </cell>
          <cell r="B326" t="str">
            <v>CONST</v>
          </cell>
        </row>
        <row r="327">
          <cell r="A327" t="str">
            <v>BUD003A316</v>
          </cell>
          <cell r="B327" t="str">
            <v>CONST</v>
          </cell>
        </row>
        <row r="328">
          <cell r="A328" t="str">
            <v>BUD003A317</v>
          </cell>
          <cell r="B328" t="str">
            <v>CONST</v>
          </cell>
        </row>
        <row r="329">
          <cell r="A329" t="str">
            <v>BUD003A319</v>
          </cell>
          <cell r="B329" t="str">
            <v>CONST</v>
          </cell>
        </row>
        <row r="330">
          <cell r="A330" t="str">
            <v>BUD003A320</v>
          </cell>
          <cell r="B330" t="str">
            <v>CONST</v>
          </cell>
        </row>
        <row r="331">
          <cell r="A331" t="str">
            <v>BUD003A323</v>
          </cell>
          <cell r="B331" t="str">
            <v>CONST</v>
          </cell>
        </row>
        <row r="332">
          <cell r="A332" t="str">
            <v>BUD003A324</v>
          </cell>
          <cell r="B332" t="str">
            <v>CONST</v>
          </cell>
        </row>
        <row r="333">
          <cell r="A333" t="str">
            <v>BUD003A332</v>
          </cell>
          <cell r="B333" t="str">
            <v>CONST</v>
          </cell>
        </row>
        <row r="334">
          <cell r="A334" t="str">
            <v>BUD003A335</v>
          </cell>
          <cell r="B334" t="str">
            <v>CONST</v>
          </cell>
        </row>
        <row r="335">
          <cell r="A335" t="str">
            <v>BUD003A336</v>
          </cell>
          <cell r="B335" t="str">
            <v>CONST</v>
          </cell>
        </row>
        <row r="336">
          <cell r="A336" t="str">
            <v>BUD003A339</v>
          </cell>
          <cell r="B336" t="str">
            <v>CONST</v>
          </cell>
        </row>
        <row r="337">
          <cell r="A337" t="str">
            <v>BUD003A340</v>
          </cell>
          <cell r="B337" t="str">
            <v>CONST</v>
          </cell>
        </row>
        <row r="338">
          <cell r="A338" t="str">
            <v>BUD003A341</v>
          </cell>
          <cell r="B338" t="str">
            <v>CONST</v>
          </cell>
        </row>
        <row r="339">
          <cell r="A339" t="str">
            <v>BUD003A342</v>
          </cell>
          <cell r="B339" t="str">
            <v>CONST</v>
          </cell>
        </row>
        <row r="340">
          <cell r="A340" t="str">
            <v>BUD003A343</v>
          </cell>
          <cell r="B340" t="str">
            <v>CONST</v>
          </cell>
        </row>
        <row r="341">
          <cell r="A341" t="str">
            <v>BUD003A344</v>
          </cell>
          <cell r="B341" t="str">
            <v>CONST</v>
          </cell>
        </row>
        <row r="342">
          <cell r="A342" t="str">
            <v>BUD003A345</v>
          </cell>
          <cell r="B342" t="str">
            <v>CONST</v>
          </cell>
        </row>
        <row r="343">
          <cell r="A343" t="str">
            <v>BUD003A346</v>
          </cell>
          <cell r="B343" t="str">
            <v>CONST</v>
          </cell>
        </row>
        <row r="344">
          <cell r="A344" t="str">
            <v>BUD003A349</v>
          </cell>
          <cell r="B344" t="str">
            <v>CONST</v>
          </cell>
        </row>
        <row r="345">
          <cell r="A345" t="str">
            <v>BUD003A350</v>
          </cell>
          <cell r="B345" t="str">
            <v>CONST</v>
          </cell>
        </row>
        <row r="346">
          <cell r="A346" t="str">
            <v>BUD003A352</v>
          </cell>
          <cell r="B346" t="str">
            <v>CONST</v>
          </cell>
        </row>
        <row r="347">
          <cell r="A347" t="str">
            <v>BUD003A353</v>
          </cell>
          <cell r="B347" t="str">
            <v>CONST</v>
          </cell>
        </row>
        <row r="348">
          <cell r="A348" t="str">
            <v>BUD003A356</v>
          </cell>
          <cell r="B348" t="str">
            <v>CONST</v>
          </cell>
        </row>
        <row r="349">
          <cell r="A349" t="str">
            <v>BUD003A357</v>
          </cell>
          <cell r="B349" t="str">
            <v>CONST</v>
          </cell>
        </row>
        <row r="350">
          <cell r="A350" t="str">
            <v>BUD003A358</v>
          </cell>
          <cell r="B350" t="str">
            <v>CONST</v>
          </cell>
        </row>
        <row r="351">
          <cell r="A351" t="str">
            <v>BUD003A359</v>
          </cell>
          <cell r="B351" t="str">
            <v>CONST</v>
          </cell>
        </row>
        <row r="352">
          <cell r="A352" t="str">
            <v>BUD003A361</v>
          </cell>
          <cell r="B352" t="str">
            <v>CONST</v>
          </cell>
        </row>
        <row r="353">
          <cell r="A353" t="str">
            <v>BUD003A362</v>
          </cell>
          <cell r="B353" t="str">
            <v>CONST</v>
          </cell>
        </row>
        <row r="354">
          <cell r="A354" t="str">
            <v>BUD003A365</v>
          </cell>
          <cell r="B354" t="str">
            <v>CONST</v>
          </cell>
        </row>
        <row r="355">
          <cell r="A355" t="str">
            <v>BUD003A368</v>
          </cell>
          <cell r="B355" t="str">
            <v>CONST</v>
          </cell>
        </row>
        <row r="356">
          <cell r="A356" t="str">
            <v>BUD003A369</v>
          </cell>
          <cell r="B356" t="str">
            <v>CONST</v>
          </cell>
        </row>
        <row r="357">
          <cell r="A357" t="str">
            <v>BUD003A371</v>
          </cell>
          <cell r="B357" t="str">
            <v>CONST</v>
          </cell>
        </row>
        <row r="358">
          <cell r="A358" t="str">
            <v>BUD003A373</v>
          </cell>
          <cell r="B358" t="str">
            <v>CONST</v>
          </cell>
        </row>
        <row r="359">
          <cell r="A359" t="str">
            <v>BUD003A375</v>
          </cell>
          <cell r="B359" t="str">
            <v>CONST</v>
          </cell>
        </row>
        <row r="360">
          <cell r="A360" t="str">
            <v>BUD003A376</v>
          </cell>
          <cell r="B360" t="str">
            <v>CONST</v>
          </cell>
        </row>
        <row r="361">
          <cell r="A361" t="str">
            <v>BUD003A377</v>
          </cell>
          <cell r="B361" t="str">
            <v>CONST</v>
          </cell>
        </row>
        <row r="362">
          <cell r="A362" t="str">
            <v>BUD003A380</v>
          </cell>
          <cell r="B362" t="str">
            <v>CONST</v>
          </cell>
        </row>
        <row r="363">
          <cell r="A363" t="str">
            <v>BUD003A381</v>
          </cell>
          <cell r="B363" t="str">
            <v>CONST</v>
          </cell>
        </row>
        <row r="364">
          <cell r="A364" t="str">
            <v>BUD003A383</v>
          </cell>
          <cell r="B364" t="str">
            <v>CONST</v>
          </cell>
        </row>
        <row r="365">
          <cell r="A365" t="str">
            <v>BUD003A385</v>
          </cell>
          <cell r="B365" t="str">
            <v>CONST</v>
          </cell>
        </row>
        <row r="366">
          <cell r="A366" t="str">
            <v>BUD003A387</v>
          </cell>
          <cell r="B366" t="str">
            <v>CONST</v>
          </cell>
        </row>
        <row r="367">
          <cell r="A367" t="str">
            <v>BUD003A388</v>
          </cell>
          <cell r="B367" t="str">
            <v>CONST</v>
          </cell>
        </row>
        <row r="368">
          <cell r="A368" t="str">
            <v>BUD003A389</v>
          </cell>
          <cell r="B368" t="str">
            <v>CONST</v>
          </cell>
        </row>
        <row r="369">
          <cell r="A369" t="str">
            <v>BUD003A390</v>
          </cell>
          <cell r="B369" t="str">
            <v>CONST</v>
          </cell>
        </row>
        <row r="370">
          <cell r="A370" t="str">
            <v>BUD003A392</v>
          </cell>
          <cell r="B370" t="str">
            <v>CONST</v>
          </cell>
        </row>
        <row r="371">
          <cell r="A371" t="str">
            <v>BUD003A394</v>
          </cell>
          <cell r="B371" t="str">
            <v>CONST</v>
          </cell>
        </row>
        <row r="372">
          <cell r="A372" t="str">
            <v>BUD003A397</v>
          </cell>
          <cell r="B372" t="str">
            <v>CONST</v>
          </cell>
        </row>
        <row r="373">
          <cell r="A373" t="str">
            <v>BUD003A398</v>
          </cell>
          <cell r="B373" t="str">
            <v>CONST</v>
          </cell>
        </row>
        <row r="374">
          <cell r="A374" t="str">
            <v>BUD003A399</v>
          </cell>
          <cell r="B374" t="str">
            <v>CONST</v>
          </cell>
        </row>
        <row r="375">
          <cell r="A375" t="str">
            <v>BUD003A400</v>
          </cell>
          <cell r="B375" t="str">
            <v>CONST</v>
          </cell>
        </row>
        <row r="376">
          <cell r="A376" t="str">
            <v>BUD003A401</v>
          </cell>
          <cell r="B376" t="str">
            <v>CONST</v>
          </cell>
        </row>
        <row r="377">
          <cell r="A377" t="str">
            <v>BUD003A402</v>
          </cell>
          <cell r="B377" t="str">
            <v>CONST</v>
          </cell>
        </row>
        <row r="378">
          <cell r="A378" t="str">
            <v>BUD003A403</v>
          </cell>
          <cell r="B378" t="str">
            <v>CONST</v>
          </cell>
        </row>
        <row r="379">
          <cell r="A379" t="str">
            <v>BUD003A408</v>
          </cell>
          <cell r="B379" t="str">
            <v>CONST</v>
          </cell>
        </row>
        <row r="380">
          <cell r="A380" t="str">
            <v>BUD003A410</v>
          </cell>
          <cell r="B380" t="str">
            <v>CONST</v>
          </cell>
        </row>
        <row r="381">
          <cell r="A381" t="str">
            <v>BUD003A413</v>
          </cell>
          <cell r="B381" t="str">
            <v>CONST</v>
          </cell>
        </row>
        <row r="382">
          <cell r="A382" t="str">
            <v>BUD003A415</v>
          </cell>
          <cell r="B382" t="str">
            <v>CONST</v>
          </cell>
        </row>
        <row r="383">
          <cell r="A383" t="str">
            <v>BUD003A416</v>
          </cell>
          <cell r="B383" t="str">
            <v>CONST</v>
          </cell>
        </row>
        <row r="384">
          <cell r="A384" t="str">
            <v>BUD003A418</v>
          </cell>
          <cell r="B384" t="str">
            <v>CONST</v>
          </cell>
        </row>
        <row r="385">
          <cell r="A385" t="str">
            <v>BUD003A421</v>
          </cell>
          <cell r="B385" t="str">
            <v>CONST</v>
          </cell>
        </row>
        <row r="386">
          <cell r="A386" t="str">
            <v>BUD003A423</v>
          </cell>
          <cell r="B386" t="str">
            <v>CONST</v>
          </cell>
        </row>
        <row r="387">
          <cell r="A387" t="str">
            <v>BUD003A430</v>
          </cell>
          <cell r="B387" t="str">
            <v>CONST</v>
          </cell>
        </row>
        <row r="388">
          <cell r="A388" t="str">
            <v>BUD003A436</v>
          </cell>
          <cell r="B388" t="str">
            <v>CONST</v>
          </cell>
        </row>
        <row r="389">
          <cell r="A389" t="str">
            <v>BUD003A456</v>
          </cell>
          <cell r="B389" t="str">
            <v>CONST</v>
          </cell>
        </row>
        <row r="390">
          <cell r="A390" t="str">
            <v>BUD003A459</v>
          </cell>
          <cell r="B390" t="str">
            <v>CONST</v>
          </cell>
        </row>
        <row r="391">
          <cell r="A391" t="str">
            <v>BUD003A460</v>
          </cell>
          <cell r="B391" t="str">
            <v>CONST</v>
          </cell>
        </row>
        <row r="392">
          <cell r="A392" t="str">
            <v>BUD003A600</v>
          </cell>
          <cell r="B392" t="str">
            <v>CONST</v>
          </cell>
        </row>
        <row r="393">
          <cell r="A393" t="str">
            <v>BUD003A601</v>
          </cell>
          <cell r="B393" t="str">
            <v>CONST</v>
          </cell>
        </row>
        <row r="394">
          <cell r="A394" t="str">
            <v>BUD003A602</v>
          </cell>
          <cell r="B394" t="str">
            <v>CONST</v>
          </cell>
        </row>
        <row r="395">
          <cell r="A395" t="str">
            <v>BUD003A603</v>
          </cell>
          <cell r="B395" t="str">
            <v>CONST</v>
          </cell>
        </row>
        <row r="396">
          <cell r="A396" t="str">
            <v>BUD003A604</v>
          </cell>
          <cell r="B396" t="str">
            <v>RETIR</v>
          </cell>
        </row>
        <row r="397">
          <cell r="A397" t="str">
            <v>BUD003A605</v>
          </cell>
          <cell r="B397" t="str">
            <v>RETIR</v>
          </cell>
        </row>
        <row r="398">
          <cell r="A398" t="str">
            <v>BUD003A606</v>
          </cell>
          <cell r="B398" t="str">
            <v>CONST</v>
          </cell>
        </row>
        <row r="399">
          <cell r="A399" t="str">
            <v>BUD003A607</v>
          </cell>
          <cell r="B399" t="str">
            <v>CONST</v>
          </cell>
        </row>
        <row r="400">
          <cell r="A400" t="str">
            <v>BUD003A609</v>
          </cell>
          <cell r="B400" t="str">
            <v>RETIR</v>
          </cell>
        </row>
        <row r="401">
          <cell r="A401" t="str">
            <v>BUD003A620</v>
          </cell>
          <cell r="B401" t="str">
            <v>CITGU</v>
          </cell>
        </row>
        <row r="402">
          <cell r="A402" t="str">
            <v>BUD003A621</v>
          </cell>
          <cell r="B402" t="str">
            <v>TRNCH</v>
          </cell>
        </row>
        <row r="403">
          <cell r="A403" t="str">
            <v>BUD003A622</v>
          </cell>
          <cell r="B403" t="str">
            <v>CSTAD</v>
          </cell>
        </row>
        <row r="404">
          <cell r="A404" t="str">
            <v>BUD003A623</v>
          </cell>
          <cell r="B404" t="str">
            <v>CATGU</v>
          </cell>
        </row>
        <row r="405">
          <cell r="A405" t="str">
            <v>BUD003A624</v>
          </cell>
          <cell r="B405" t="str">
            <v>NCTGU</v>
          </cell>
        </row>
        <row r="406">
          <cell r="A406" t="str">
            <v>BUD003A625</v>
          </cell>
          <cell r="B406" t="str">
            <v>CONST</v>
          </cell>
        </row>
        <row r="407">
          <cell r="A407" t="str">
            <v>BUD003A626</v>
          </cell>
          <cell r="B407" t="str">
            <v>CONST</v>
          </cell>
        </row>
        <row r="408">
          <cell r="A408" t="str">
            <v>BUD003A627</v>
          </cell>
          <cell r="B408" t="str">
            <v>CONST</v>
          </cell>
        </row>
        <row r="409">
          <cell r="A409" t="str">
            <v>BUD003A701</v>
          </cell>
          <cell r="B409" t="str">
            <v>CONST</v>
          </cell>
        </row>
        <row r="410">
          <cell r="A410" t="str">
            <v>BUD003A703</v>
          </cell>
          <cell r="B410" t="str">
            <v>CONST</v>
          </cell>
        </row>
        <row r="411">
          <cell r="A411" t="str">
            <v>BUD003A704</v>
          </cell>
          <cell r="B411" t="str">
            <v>CONST</v>
          </cell>
        </row>
        <row r="412">
          <cell r="A412" t="str">
            <v>BUD003A707</v>
          </cell>
          <cell r="B412" t="str">
            <v>CONST</v>
          </cell>
        </row>
        <row r="413">
          <cell r="A413" t="str">
            <v>BUD003A709</v>
          </cell>
          <cell r="B413" t="str">
            <v>CONST</v>
          </cell>
        </row>
        <row r="414">
          <cell r="A414" t="str">
            <v>BUD003A900</v>
          </cell>
          <cell r="B414" t="str">
            <v>CONST</v>
          </cell>
        </row>
        <row r="415">
          <cell r="A415" t="str">
            <v>BUD003A901</v>
          </cell>
          <cell r="B415" t="str">
            <v>CONST</v>
          </cell>
        </row>
        <row r="416">
          <cell r="A416" t="str">
            <v>BUD003A905</v>
          </cell>
          <cell r="B416" t="str">
            <v>CONST</v>
          </cell>
        </row>
        <row r="417">
          <cell r="A417" t="str">
            <v>BUD003A916</v>
          </cell>
          <cell r="B417" t="str">
            <v>CONST</v>
          </cell>
        </row>
        <row r="418">
          <cell r="A418" t="str">
            <v>BUD003A917</v>
          </cell>
          <cell r="B418" t="str">
            <v>VACAT</v>
          </cell>
        </row>
        <row r="419">
          <cell r="A419" t="str">
            <v>BUD003A922</v>
          </cell>
          <cell r="B419" t="str">
            <v>NPLAB</v>
          </cell>
        </row>
        <row r="420">
          <cell r="A420" t="str">
            <v>BUD003P1100</v>
          </cell>
          <cell r="B420" t="str">
            <v>CONST</v>
          </cell>
        </row>
        <row r="421">
          <cell r="A421" t="str">
            <v>BUD003P1110</v>
          </cell>
          <cell r="B421" t="str">
            <v>CONST</v>
          </cell>
        </row>
        <row r="422">
          <cell r="A422" t="str">
            <v>BUD003P1120</v>
          </cell>
          <cell r="B422" t="str">
            <v>CONST</v>
          </cell>
        </row>
        <row r="423">
          <cell r="A423" t="str">
            <v>BUD003P1130</v>
          </cell>
          <cell r="B423" t="str">
            <v>CONST</v>
          </cell>
        </row>
        <row r="424">
          <cell r="A424" t="str">
            <v>BUD003P1140</v>
          </cell>
          <cell r="B424" t="str">
            <v>CONST</v>
          </cell>
        </row>
        <row r="425">
          <cell r="A425" t="str">
            <v>BUD003P1150</v>
          </cell>
          <cell r="B425" t="str">
            <v>CONST</v>
          </cell>
        </row>
        <row r="426">
          <cell r="A426" t="str">
            <v>BUD003P1160</v>
          </cell>
          <cell r="B426" t="str">
            <v>CONST</v>
          </cell>
        </row>
        <row r="427">
          <cell r="A427" t="str">
            <v>BUD003P1170</v>
          </cell>
          <cell r="B427" t="str">
            <v>CONST</v>
          </cell>
        </row>
        <row r="428">
          <cell r="A428" t="str">
            <v>BUD003P1200</v>
          </cell>
          <cell r="B428" t="str">
            <v>CONST</v>
          </cell>
        </row>
        <row r="429">
          <cell r="A429" t="str">
            <v>BUD003P1230</v>
          </cell>
          <cell r="B429" t="str">
            <v>CONST</v>
          </cell>
        </row>
        <row r="430">
          <cell r="A430" t="str">
            <v>BUD003P1300</v>
          </cell>
          <cell r="B430" t="str">
            <v>CONST</v>
          </cell>
        </row>
        <row r="431">
          <cell r="A431" t="str">
            <v>BUD003P1320</v>
          </cell>
          <cell r="B431" t="str">
            <v>CONST</v>
          </cell>
        </row>
        <row r="432">
          <cell r="A432" t="str">
            <v>BUD003P1340</v>
          </cell>
          <cell r="B432" t="str">
            <v>CONST</v>
          </cell>
        </row>
        <row r="433">
          <cell r="A433" t="str">
            <v>BUD003P1360</v>
          </cell>
          <cell r="B433" t="str">
            <v>CONST</v>
          </cell>
        </row>
        <row r="434">
          <cell r="A434" t="str">
            <v>BUD003P1400</v>
          </cell>
          <cell r="B434" t="str">
            <v>CONST</v>
          </cell>
        </row>
        <row r="435">
          <cell r="A435" t="str">
            <v>BUD003P1410</v>
          </cell>
          <cell r="B435" t="str">
            <v>CONST</v>
          </cell>
        </row>
        <row r="436">
          <cell r="A436" t="str">
            <v>BUD003P1420</v>
          </cell>
          <cell r="B436" t="str">
            <v>CONST</v>
          </cell>
        </row>
        <row r="437">
          <cell r="A437" t="str">
            <v>BUD003P2100</v>
          </cell>
          <cell r="B437" t="str">
            <v>CONST</v>
          </cell>
        </row>
        <row r="438">
          <cell r="A438" t="str">
            <v>BUD003P2200</v>
          </cell>
          <cell r="B438" t="str">
            <v>CONST</v>
          </cell>
        </row>
        <row r="439">
          <cell r="A439" t="str">
            <v>BUD003P2300</v>
          </cell>
          <cell r="B439" t="str">
            <v>CONST</v>
          </cell>
        </row>
        <row r="440">
          <cell r="A440" t="str">
            <v>BUD003P2400</v>
          </cell>
          <cell r="B440" t="str">
            <v>CONST</v>
          </cell>
        </row>
        <row r="441">
          <cell r="A441" t="str">
            <v>BUD003P2520</v>
          </cell>
          <cell r="B441" t="str">
            <v>CONST</v>
          </cell>
        </row>
        <row r="442">
          <cell r="A442" t="str">
            <v>BUD003P2550</v>
          </cell>
          <cell r="B442" t="str">
            <v>CONST</v>
          </cell>
        </row>
        <row r="443">
          <cell r="A443" t="str">
            <v>BUD003P2560</v>
          </cell>
          <cell r="B443" t="str">
            <v>CONST</v>
          </cell>
        </row>
        <row r="444">
          <cell r="A444" t="str">
            <v>BUD003P2570</v>
          </cell>
          <cell r="B444" t="str">
            <v>CONST</v>
          </cell>
        </row>
        <row r="445">
          <cell r="A445" t="str">
            <v>BUD003P2575</v>
          </cell>
          <cell r="B445" t="str">
            <v>RETIR</v>
          </cell>
        </row>
        <row r="446">
          <cell r="A446" t="str">
            <v>BUD003P2590</v>
          </cell>
          <cell r="B446" t="str">
            <v>CONST</v>
          </cell>
        </row>
        <row r="447">
          <cell r="A447" t="str">
            <v>BUD003P2600</v>
          </cell>
          <cell r="B447" t="str">
            <v>CONST</v>
          </cell>
        </row>
        <row r="448">
          <cell r="A448" t="str">
            <v>BUD003P2700</v>
          </cell>
          <cell r="B448" t="str">
            <v>CONST</v>
          </cell>
        </row>
        <row r="449">
          <cell r="A449" t="str">
            <v>BUD003P2800</v>
          </cell>
          <cell r="B449" t="str">
            <v>CONST</v>
          </cell>
        </row>
        <row r="450">
          <cell r="A450" t="str">
            <v>BUD003P2900</v>
          </cell>
          <cell r="B450" t="str">
            <v>CONST</v>
          </cell>
        </row>
        <row r="451">
          <cell r="A451" t="str">
            <v>BUD003P3000</v>
          </cell>
          <cell r="B451" t="str">
            <v>CONST</v>
          </cell>
        </row>
        <row r="452">
          <cell r="A452" t="str">
            <v>BUD003P3100</v>
          </cell>
          <cell r="B452" t="str">
            <v>CONST</v>
          </cell>
        </row>
        <row r="453">
          <cell r="A453" t="str">
            <v>BUD003P3200</v>
          </cell>
          <cell r="B453" t="str">
            <v>CONST</v>
          </cell>
        </row>
        <row r="454">
          <cell r="A454" t="str">
            <v>BUD003P3300</v>
          </cell>
          <cell r="B454" t="str">
            <v>CONST</v>
          </cell>
        </row>
        <row r="455">
          <cell r="A455" t="str">
            <v>BUD003P3400</v>
          </cell>
          <cell r="B455" t="str">
            <v>CONST</v>
          </cell>
        </row>
        <row r="456">
          <cell r="A456" t="str">
            <v>BUD003P3453</v>
          </cell>
          <cell r="B456" t="str">
            <v>CONST</v>
          </cell>
        </row>
        <row r="457">
          <cell r="A457" t="str">
            <v>BUD003P3457</v>
          </cell>
          <cell r="B457" t="str">
            <v>CONST</v>
          </cell>
        </row>
        <row r="458">
          <cell r="A458" t="str">
            <v>BUD003P3461</v>
          </cell>
          <cell r="B458" t="str">
            <v>CONST</v>
          </cell>
        </row>
        <row r="459">
          <cell r="A459" t="str">
            <v>BUD003P3463</v>
          </cell>
          <cell r="B459" t="str">
            <v>CONST</v>
          </cell>
        </row>
        <row r="460">
          <cell r="A460" t="str">
            <v>BUD003P3467</v>
          </cell>
          <cell r="B460" t="str">
            <v>CONST</v>
          </cell>
        </row>
        <row r="461">
          <cell r="A461" t="str">
            <v>BUD003P3477</v>
          </cell>
          <cell r="B461" t="str">
            <v>CONST</v>
          </cell>
        </row>
        <row r="462">
          <cell r="A462" t="str">
            <v>BUD003P3487</v>
          </cell>
          <cell r="B462" t="str">
            <v>CONST</v>
          </cell>
        </row>
        <row r="463">
          <cell r="A463" t="str">
            <v>BUD003P3493</v>
          </cell>
          <cell r="B463" t="str">
            <v>CONST</v>
          </cell>
        </row>
        <row r="464">
          <cell r="A464" t="str">
            <v>BUD003P3495</v>
          </cell>
          <cell r="B464" t="str">
            <v>CONST</v>
          </cell>
        </row>
        <row r="465">
          <cell r="A465" t="str">
            <v>BUD003P3496</v>
          </cell>
          <cell r="B465" t="str">
            <v>CONST</v>
          </cell>
        </row>
        <row r="466">
          <cell r="A466" t="str">
            <v>BUD003P3600</v>
          </cell>
          <cell r="B466" t="str">
            <v>CONST</v>
          </cell>
        </row>
        <row r="467">
          <cell r="A467" t="str">
            <v>BUD003P3800</v>
          </cell>
          <cell r="B467" t="str">
            <v>CONST</v>
          </cell>
        </row>
        <row r="468">
          <cell r="A468" t="str">
            <v>BUD003P3830</v>
          </cell>
          <cell r="B468" t="str">
            <v>RETIR</v>
          </cell>
        </row>
        <row r="469">
          <cell r="A469" t="str">
            <v>BUD003P3900</v>
          </cell>
          <cell r="B469" t="str">
            <v>CONST</v>
          </cell>
        </row>
        <row r="470">
          <cell r="A470" t="str">
            <v>BUD003P4210</v>
          </cell>
          <cell r="B470" t="str">
            <v>CONST</v>
          </cell>
        </row>
        <row r="471">
          <cell r="A471" t="str">
            <v>BUD003P4220</v>
          </cell>
          <cell r="B471" t="str">
            <v>CONST</v>
          </cell>
        </row>
        <row r="472">
          <cell r="A472" t="str">
            <v>BUD003P4230</v>
          </cell>
          <cell r="B472" t="str">
            <v>CONST</v>
          </cell>
        </row>
        <row r="473">
          <cell r="A473" t="str">
            <v>BUD003P4300</v>
          </cell>
          <cell r="B473" t="str">
            <v>CONST</v>
          </cell>
        </row>
        <row r="474">
          <cell r="A474" t="str">
            <v>BUD003P4400</v>
          </cell>
          <cell r="B474" t="str">
            <v>CONST</v>
          </cell>
        </row>
        <row r="475">
          <cell r="A475" t="str">
            <v>BUD003P4500</v>
          </cell>
          <cell r="B475" t="str">
            <v>CONST</v>
          </cell>
        </row>
        <row r="476">
          <cell r="A476" t="str">
            <v>BUD003P4600</v>
          </cell>
          <cell r="B476" t="str">
            <v>CONST</v>
          </cell>
        </row>
        <row r="477">
          <cell r="A477" t="str">
            <v>BUD003P5100</v>
          </cell>
          <cell r="B477" t="str">
            <v>CONST</v>
          </cell>
        </row>
        <row r="478">
          <cell r="A478" t="str">
            <v>BUD003P5200</v>
          </cell>
          <cell r="B478" t="str">
            <v>CONST</v>
          </cell>
        </row>
        <row r="479">
          <cell r="A479" t="str">
            <v>BUD003P5281</v>
          </cell>
          <cell r="B479" t="str">
            <v>CONST</v>
          </cell>
        </row>
        <row r="480">
          <cell r="A480" t="str">
            <v>BUD003P5282</v>
          </cell>
          <cell r="B480" t="str">
            <v>CONST</v>
          </cell>
        </row>
        <row r="481">
          <cell r="A481" t="str">
            <v>BUD003P5283</v>
          </cell>
          <cell r="B481" t="str">
            <v>CONST</v>
          </cell>
        </row>
        <row r="482">
          <cell r="A482" t="str">
            <v>BUD003P5284</v>
          </cell>
          <cell r="B482" t="str">
            <v>CONST</v>
          </cell>
        </row>
        <row r="483">
          <cell r="A483" t="str">
            <v>BUD003P5285</v>
          </cell>
          <cell r="B483" t="str">
            <v>CONST</v>
          </cell>
        </row>
        <row r="484">
          <cell r="A484" t="str">
            <v>BUD003P5286</v>
          </cell>
          <cell r="B484" t="str">
            <v>CONST</v>
          </cell>
        </row>
        <row r="485">
          <cell r="A485" t="str">
            <v>BUD003P5287</v>
          </cell>
          <cell r="B485" t="str">
            <v>CONST</v>
          </cell>
        </row>
        <row r="486">
          <cell r="A486" t="str">
            <v>BUD003P5300</v>
          </cell>
          <cell r="B486" t="str">
            <v>CONST</v>
          </cell>
        </row>
        <row r="487">
          <cell r="A487" t="str">
            <v>BUD003P5400</v>
          </cell>
          <cell r="B487" t="str">
            <v>CONST</v>
          </cell>
        </row>
        <row r="488">
          <cell r="A488" t="str">
            <v>BUD003P6100</v>
          </cell>
          <cell r="B488" t="str">
            <v>CONST</v>
          </cell>
        </row>
        <row r="489">
          <cell r="A489" t="str">
            <v>BUD003P6200</v>
          </cell>
          <cell r="B489" t="str">
            <v>CONST</v>
          </cell>
        </row>
        <row r="490">
          <cell r="A490" t="str">
            <v>BUD003P6300</v>
          </cell>
          <cell r="B490" t="str">
            <v>CONST</v>
          </cell>
        </row>
        <row r="491">
          <cell r="A491" t="str">
            <v>BUD003P6800</v>
          </cell>
          <cell r="B491" t="str">
            <v>CONST</v>
          </cell>
        </row>
        <row r="492">
          <cell r="A492" t="str">
            <v>BUD003P6830</v>
          </cell>
          <cell r="B492" t="str">
            <v>RETIR</v>
          </cell>
        </row>
        <row r="493">
          <cell r="A493" t="str">
            <v>BUD003P7100</v>
          </cell>
          <cell r="B493" t="str">
            <v>CONST</v>
          </cell>
        </row>
        <row r="494">
          <cell r="A494" t="str">
            <v>BUD003P7101</v>
          </cell>
          <cell r="B494" t="str">
            <v>CONST</v>
          </cell>
        </row>
        <row r="495">
          <cell r="A495" t="str">
            <v>BUD003P7400</v>
          </cell>
          <cell r="B495" t="str">
            <v>CONST</v>
          </cell>
        </row>
        <row r="496">
          <cell r="A496" t="str">
            <v>BUD003P7500</v>
          </cell>
          <cell r="B496" t="str">
            <v>CONST</v>
          </cell>
        </row>
        <row r="497">
          <cell r="A497" t="str">
            <v>BUD003P7510</v>
          </cell>
          <cell r="B497" t="str">
            <v>CONST</v>
          </cell>
        </row>
        <row r="498">
          <cell r="A498" t="str">
            <v>BUD003P8300</v>
          </cell>
          <cell r="B498" t="str">
            <v>CONST</v>
          </cell>
        </row>
        <row r="499">
          <cell r="A499" t="str">
            <v>BUD003P8800</v>
          </cell>
          <cell r="B499" t="str">
            <v>CONST</v>
          </cell>
        </row>
        <row r="500">
          <cell r="A500" t="str">
            <v>BUD003P8900</v>
          </cell>
          <cell r="B500" t="str">
            <v>CONST</v>
          </cell>
        </row>
        <row r="501">
          <cell r="A501" t="str">
            <v>BUD003P8930</v>
          </cell>
          <cell r="B501" t="str">
            <v>RETIR</v>
          </cell>
        </row>
        <row r="502">
          <cell r="A502" t="str">
            <v>BUD003P9100</v>
          </cell>
          <cell r="B502" t="str">
            <v>CONST</v>
          </cell>
        </row>
        <row r="503">
          <cell r="A503" t="str">
            <v>BUD003P9110</v>
          </cell>
          <cell r="B503" t="str">
            <v>CONST</v>
          </cell>
        </row>
        <row r="504">
          <cell r="A504" t="str">
            <v>BUD003P9120</v>
          </cell>
          <cell r="B504" t="str">
            <v>CONST</v>
          </cell>
        </row>
        <row r="505">
          <cell r="A505" t="str">
            <v>BUD003P9130</v>
          </cell>
          <cell r="B505" t="str">
            <v>CONST</v>
          </cell>
        </row>
        <row r="506">
          <cell r="A506" t="str">
            <v>BUD003P9140</v>
          </cell>
          <cell r="B506" t="str">
            <v>CONST</v>
          </cell>
        </row>
        <row r="507">
          <cell r="A507" t="str">
            <v>BUD003P9160</v>
          </cell>
          <cell r="B507" t="str">
            <v>CONST</v>
          </cell>
        </row>
        <row r="508">
          <cell r="A508" t="str">
            <v>BUD003P9180</v>
          </cell>
          <cell r="B508" t="str">
            <v>CONST</v>
          </cell>
        </row>
        <row r="509">
          <cell r="A509" t="str">
            <v>BUD003P9182</v>
          </cell>
          <cell r="B509" t="str">
            <v>CONST</v>
          </cell>
        </row>
        <row r="510">
          <cell r="A510" t="str">
            <v>BUD003P9184</v>
          </cell>
          <cell r="B510" t="str">
            <v>CONST</v>
          </cell>
        </row>
        <row r="511">
          <cell r="A511" t="str">
            <v>BUD003P9186</v>
          </cell>
          <cell r="B511" t="str">
            <v>CONST</v>
          </cell>
        </row>
        <row r="512">
          <cell r="A512" t="str">
            <v>BUD003P9188</v>
          </cell>
          <cell r="B512" t="str">
            <v>CONST</v>
          </cell>
        </row>
        <row r="513">
          <cell r="A513" t="str">
            <v>BUD003P9190</v>
          </cell>
          <cell r="B513" t="str">
            <v>CONST</v>
          </cell>
        </row>
        <row r="514">
          <cell r="A514" t="str">
            <v>BUD003P9300</v>
          </cell>
          <cell r="B514" t="str">
            <v>CONST</v>
          </cell>
        </row>
        <row r="515">
          <cell r="A515" t="str">
            <v>BUD004A100</v>
          </cell>
          <cell r="B515" t="str">
            <v>CONST</v>
          </cell>
        </row>
        <row r="516">
          <cell r="A516" t="str">
            <v>BUD004A103</v>
          </cell>
          <cell r="B516" t="str">
            <v>CONST</v>
          </cell>
        </row>
        <row r="517">
          <cell r="A517" t="str">
            <v>BUD004A105</v>
          </cell>
          <cell r="B517" t="str">
            <v>CONST</v>
          </cell>
        </row>
        <row r="518">
          <cell r="A518" t="str">
            <v>BUD004A108</v>
          </cell>
          <cell r="B518" t="str">
            <v>CONST</v>
          </cell>
        </row>
        <row r="519">
          <cell r="A519" t="str">
            <v>BUD004A109</v>
          </cell>
          <cell r="B519" t="str">
            <v>CONST</v>
          </cell>
        </row>
        <row r="520">
          <cell r="A520" t="str">
            <v>BUD004A110</v>
          </cell>
          <cell r="B520" t="str">
            <v>MNT</v>
          </cell>
        </row>
        <row r="521">
          <cell r="A521" t="str">
            <v>BUD004A111</v>
          </cell>
          <cell r="B521" t="str">
            <v>CONST</v>
          </cell>
        </row>
        <row r="522">
          <cell r="A522" t="str">
            <v>BUD004A300</v>
          </cell>
          <cell r="B522" t="str">
            <v>CONST</v>
          </cell>
        </row>
        <row r="523">
          <cell r="A523" t="str">
            <v>BUD004A301</v>
          </cell>
          <cell r="B523" t="str">
            <v>CONST</v>
          </cell>
        </row>
        <row r="524">
          <cell r="A524" t="str">
            <v>BUD004A302</v>
          </cell>
          <cell r="B524" t="str">
            <v>CONST</v>
          </cell>
        </row>
        <row r="525">
          <cell r="A525" t="str">
            <v>BUD004A303</v>
          </cell>
          <cell r="B525" t="str">
            <v>CONST</v>
          </cell>
        </row>
        <row r="526">
          <cell r="A526" t="str">
            <v>BUD004A304</v>
          </cell>
          <cell r="B526" t="str">
            <v>CONST</v>
          </cell>
        </row>
        <row r="527">
          <cell r="A527" t="str">
            <v>BUD004A306</v>
          </cell>
          <cell r="B527" t="str">
            <v>CONST</v>
          </cell>
        </row>
        <row r="528">
          <cell r="A528" t="str">
            <v>BUD004A307</v>
          </cell>
          <cell r="B528" t="str">
            <v>CONST</v>
          </cell>
        </row>
        <row r="529">
          <cell r="A529" t="str">
            <v>BUD004A308</v>
          </cell>
          <cell r="B529" t="str">
            <v>CONST</v>
          </cell>
        </row>
        <row r="530">
          <cell r="A530" t="str">
            <v>BUD004A309</v>
          </cell>
          <cell r="B530" t="str">
            <v>CONST</v>
          </cell>
        </row>
        <row r="531">
          <cell r="A531" t="str">
            <v>BUD004A311</v>
          </cell>
          <cell r="B531" t="str">
            <v>CONST</v>
          </cell>
        </row>
        <row r="532">
          <cell r="A532" t="str">
            <v>BUD004A313</v>
          </cell>
          <cell r="B532" t="str">
            <v>CONST</v>
          </cell>
        </row>
        <row r="533">
          <cell r="A533" t="str">
            <v>BUD004A316</v>
          </cell>
          <cell r="B533" t="str">
            <v>CONST</v>
          </cell>
        </row>
        <row r="534">
          <cell r="A534" t="str">
            <v>BUD004A317</v>
          </cell>
          <cell r="B534" t="str">
            <v>CONST</v>
          </cell>
        </row>
        <row r="535">
          <cell r="A535" t="str">
            <v>BUD004A320</v>
          </cell>
          <cell r="B535" t="str">
            <v>CONST</v>
          </cell>
        </row>
        <row r="536">
          <cell r="A536" t="str">
            <v>BUD004A323</v>
          </cell>
          <cell r="B536" t="str">
            <v>CONST</v>
          </cell>
        </row>
        <row r="537">
          <cell r="A537" t="str">
            <v>BUD004A324</v>
          </cell>
          <cell r="B537" t="str">
            <v>CONST</v>
          </cell>
        </row>
        <row r="538">
          <cell r="A538" t="str">
            <v>BUD004A336</v>
          </cell>
          <cell r="B538" t="str">
            <v>CONST</v>
          </cell>
        </row>
        <row r="539">
          <cell r="A539" t="str">
            <v>BUD004A340</v>
          </cell>
          <cell r="B539" t="str">
            <v>CONST</v>
          </cell>
        </row>
        <row r="540">
          <cell r="A540" t="str">
            <v>BUD004A341</v>
          </cell>
          <cell r="B540" t="str">
            <v>CONST</v>
          </cell>
        </row>
        <row r="541">
          <cell r="A541" t="str">
            <v>BUD004A343</v>
          </cell>
          <cell r="B541" t="str">
            <v>CONST</v>
          </cell>
        </row>
        <row r="542">
          <cell r="A542" t="str">
            <v>BUD004A344</v>
          </cell>
          <cell r="B542" t="str">
            <v>CONST</v>
          </cell>
        </row>
        <row r="543">
          <cell r="A543" t="str">
            <v>BUD004A345</v>
          </cell>
          <cell r="B543" t="str">
            <v>CONST</v>
          </cell>
        </row>
        <row r="544">
          <cell r="A544" t="str">
            <v>BUD004A346</v>
          </cell>
          <cell r="B544" t="str">
            <v>CONST</v>
          </cell>
        </row>
        <row r="545">
          <cell r="A545" t="str">
            <v>BUD004A349</v>
          </cell>
          <cell r="B545" t="str">
            <v>CONST</v>
          </cell>
        </row>
        <row r="546">
          <cell r="A546" t="str">
            <v>BUD004A350</v>
          </cell>
          <cell r="B546" t="str">
            <v>CONST</v>
          </cell>
        </row>
        <row r="547">
          <cell r="A547" t="str">
            <v>BUD004A352</v>
          </cell>
          <cell r="B547" t="str">
            <v>CONST</v>
          </cell>
        </row>
        <row r="548">
          <cell r="A548" t="str">
            <v>BUD004A357</v>
          </cell>
          <cell r="B548" t="str">
            <v>CONST</v>
          </cell>
        </row>
        <row r="549">
          <cell r="A549" t="str">
            <v>BUD004A358</v>
          </cell>
          <cell r="B549" t="str">
            <v>CONST</v>
          </cell>
        </row>
        <row r="550">
          <cell r="A550" t="str">
            <v>BUD004A359</v>
          </cell>
          <cell r="B550" t="str">
            <v>CONST</v>
          </cell>
        </row>
        <row r="551">
          <cell r="A551" t="str">
            <v>BUD004A360</v>
          </cell>
          <cell r="B551" t="str">
            <v>CONST</v>
          </cell>
        </row>
        <row r="552">
          <cell r="A552" t="str">
            <v>BUD004A368</v>
          </cell>
          <cell r="B552" t="str">
            <v>CONST</v>
          </cell>
        </row>
        <row r="553">
          <cell r="A553" t="str">
            <v>BUD004A369</v>
          </cell>
          <cell r="B553" t="str">
            <v>CONST</v>
          </cell>
        </row>
        <row r="554">
          <cell r="A554" t="str">
            <v>BUD004A373</v>
          </cell>
          <cell r="B554" t="str">
            <v>CONST</v>
          </cell>
        </row>
        <row r="555">
          <cell r="A555" t="str">
            <v>BUD004A375</v>
          </cell>
          <cell r="B555" t="str">
            <v>CONST</v>
          </cell>
        </row>
        <row r="556">
          <cell r="A556" t="str">
            <v>BUD004A376</v>
          </cell>
          <cell r="B556" t="str">
            <v>CONST</v>
          </cell>
        </row>
        <row r="557">
          <cell r="A557" t="str">
            <v>BUD004A380</v>
          </cell>
          <cell r="B557" t="str">
            <v>CONST</v>
          </cell>
        </row>
        <row r="558">
          <cell r="A558" t="str">
            <v>BUD004A381</v>
          </cell>
          <cell r="B558" t="str">
            <v>CONST</v>
          </cell>
        </row>
        <row r="559">
          <cell r="A559" t="str">
            <v>BUD004A385</v>
          </cell>
          <cell r="B559" t="str">
            <v>CONST</v>
          </cell>
        </row>
        <row r="560">
          <cell r="A560" t="str">
            <v>BUD004A388</v>
          </cell>
          <cell r="B560" t="str">
            <v>CONST</v>
          </cell>
        </row>
        <row r="561">
          <cell r="A561" t="str">
            <v>BUD004A389</v>
          </cell>
          <cell r="B561" t="str">
            <v>CONST</v>
          </cell>
        </row>
        <row r="562">
          <cell r="A562" t="str">
            <v>BUD004A390</v>
          </cell>
          <cell r="B562" t="str">
            <v>CONST</v>
          </cell>
        </row>
        <row r="563">
          <cell r="A563" t="str">
            <v>BUD004A392</v>
          </cell>
          <cell r="B563" t="str">
            <v>CONST</v>
          </cell>
        </row>
        <row r="564">
          <cell r="A564" t="str">
            <v>BUD004A394</v>
          </cell>
          <cell r="B564" t="str">
            <v>CONST</v>
          </cell>
        </row>
        <row r="565">
          <cell r="A565" t="str">
            <v>BUD004A397</v>
          </cell>
          <cell r="B565" t="str">
            <v>CONST</v>
          </cell>
        </row>
        <row r="566">
          <cell r="A566" t="str">
            <v>BUD004A399</v>
          </cell>
          <cell r="B566" t="str">
            <v>CONST</v>
          </cell>
        </row>
        <row r="567">
          <cell r="A567" t="str">
            <v>BUD004A401</v>
          </cell>
          <cell r="B567" t="str">
            <v>CONST</v>
          </cell>
        </row>
        <row r="568">
          <cell r="A568" t="str">
            <v>BUD004A403</v>
          </cell>
          <cell r="B568" t="str">
            <v>CONST</v>
          </cell>
        </row>
        <row r="569">
          <cell r="A569" t="str">
            <v>BUD004A408</v>
          </cell>
          <cell r="B569" t="str">
            <v>CONST</v>
          </cell>
        </row>
        <row r="570">
          <cell r="A570" t="str">
            <v>BUD004A415</v>
          </cell>
          <cell r="B570" t="str">
            <v>CONST</v>
          </cell>
        </row>
        <row r="571">
          <cell r="A571" t="str">
            <v>BUD004A416</v>
          </cell>
          <cell r="B571" t="str">
            <v>CONST</v>
          </cell>
        </row>
        <row r="572">
          <cell r="A572" t="str">
            <v>BUD004A421</v>
          </cell>
          <cell r="B572" t="str">
            <v>CONST</v>
          </cell>
        </row>
        <row r="573">
          <cell r="A573" t="str">
            <v>BUD004A423</v>
          </cell>
          <cell r="B573" t="str">
            <v>CONST</v>
          </cell>
        </row>
        <row r="574">
          <cell r="A574" t="str">
            <v>BUD004A429</v>
          </cell>
          <cell r="B574" t="str">
            <v>CONST</v>
          </cell>
        </row>
        <row r="575">
          <cell r="A575" t="str">
            <v>BUD004A430</v>
          </cell>
          <cell r="B575" t="str">
            <v>CONST</v>
          </cell>
        </row>
        <row r="576">
          <cell r="A576" t="str">
            <v>BUD004A434</v>
          </cell>
          <cell r="B576" t="str">
            <v>CONST</v>
          </cell>
        </row>
        <row r="577">
          <cell r="A577" t="str">
            <v>BUD004A456</v>
          </cell>
          <cell r="B577" t="str">
            <v>CONST</v>
          </cell>
        </row>
        <row r="578">
          <cell r="A578" t="str">
            <v>BUD004A459</v>
          </cell>
          <cell r="B578" t="str">
            <v>CONST</v>
          </cell>
        </row>
        <row r="579">
          <cell r="A579" t="str">
            <v>BUD004A460</v>
          </cell>
          <cell r="B579" t="str">
            <v>CONST</v>
          </cell>
        </row>
        <row r="580">
          <cell r="A580" t="str">
            <v>BUD004A600</v>
          </cell>
          <cell r="B580" t="str">
            <v>CONST</v>
          </cell>
        </row>
        <row r="581">
          <cell r="A581" t="str">
            <v>BUD004A601</v>
          </cell>
          <cell r="B581" t="str">
            <v>CONST</v>
          </cell>
        </row>
        <row r="582">
          <cell r="A582" t="str">
            <v>BUD004A603</v>
          </cell>
          <cell r="B582" t="str">
            <v>CONST</v>
          </cell>
        </row>
        <row r="583">
          <cell r="A583" t="str">
            <v>BUD004A604</v>
          </cell>
          <cell r="B583" t="str">
            <v>RETIR</v>
          </cell>
        </row>
        <row r="584">
          <cell r="A584" t="str">
            <v>BUD004A605</v>
          </cell>
          <cell r="B584" t="str">
            <v>RETIR</v>
          </cell>
        </row>
        <row r="585">
          <cell r="A585" t="str">
            <v>BUD004A607</v>
          </cell>
          <cell r="B585" t="str">
            <v>CONST</v>
          </cell>
        </row>
        <row r="586">
          <cell r="A586" t="str">
            <v>BUD004A609</v>
          </cell>
          <cell r="B586" t="str">
            <v>RETIR</v>
          </cell>
        </row>
        <row r="587">
          <cell r="A587" t="str">
            <v>BUD004A620</v>
          </cell>
          <cell r="B587" t="str">
            <v>CITGU</v>
          </cell>
        </row>
        <row r="588">
          <cell r="A588" t="str">
            <v>BUD004A621</v>
          </cell>
          <cell r="B588" t="str">
            <v>TRNCH</v>
          </cell>
        </row>
        <row r="589">
          <cell r="A589" t="str">
            <v>BUD004A622</v>
          </cell>
          <cell r="B589" t="str">
            <v>CSTAD</v>
          </cell>
        </row>
        <row r="590">
          <cell r="A590" t="str">
            <v>BUD004A623</v>
          </cell>
          <cell r="B590" t="str">
            <v>CATGU</v>
          </cell>
        </row>
        <row r="591">
          <cell r="A591" t="str">
            <v>BUD004A624</v>
          </cell>
          <cell r="B591" t="str">
            <v>NCTGU</v>
          </cell>
        </row>
        <row r="592">
          <cell r="A592" t="str">
            <v>BUD004A626</v>
          </cell>
          <cell r="B592" t="str">
            <v>CONST</v>
          </cell>
        </row>
        <row r="593">
          <cell r="A593" t="str">
            <v>BUD004A627</v>
          </cell>
          <cell r="B593" t="str">
            <v>CONST</v>
          </cell>
        </row>
        <row r="594">
          <cell r="A594" t="str">
            <v>BUD004A709</v>
          </cell>
          <cell r="B594" t="str">
            <v>CONST</v>
          </cell>
        </row>
        <row r="595">
          <cell r="A595" t="str">
            <v>BUD004A916</v>
          </cell>
          <cell r="B595" t="str">
            <v>CONST</v>
          </cell>
        </row>
        <row r="596">
          <cell r="A596" t="str">
            <v>BUD004A917</v>
          </cell>
          <cell r="B596" t="str">
            <v>VACAT</v>
          </cell>
        </row>
        <row r="597">
          <cell r="A597" t="str">
            <v>BUD004CONST</v>
          </cell>
          <cell r="B597" t="str">
            <v>CONST</v>
          </cell>
        </row>
        <row r="598">
          <cell r="A598" t="str">
            <v>BUD004P1100</v>
          </cell>
          <cell r="B598" t="str">
            <v>CONST</v>
          </cell>
        </row>
        <row r="599">
          <cell r="A599" t="str">
            <v>BUD004P1110</v>
          </cell>
          <cell r="B599" t="str">
            <v>CONST</v>
          </cell>
        </row>
        <row r="600">
          <cell r="A600" t="str">
            <v>BUD004P1120</v>
          </cell>
          <cell r="B600" t="str">
            <v>CONST</v>
          </cell>
        </row>
        <row r="601">
          <cell r="A601" t="str">
            <v>BUD004P1130</v>
          </cell>
          <cell r="B601" t="str">
            <v>CONST</v>
          </cell>
        </row>
        <row r="602">
          <cell r="A602" t="str">
            <v>BUD004P1140</v>
          </cell>
          <cell r="B602" t="str">
            <v>CONST</v>
          </cell>
        </row>
        <row r="603">
          <cell r="A603" t="str">
            <v>BUD004P1150</v>
          </cell>
          <cell r="B603" t="str">
            <v>CONST</v>
          </cell>
        </row>
        <row r="604">
          <cell r="A604" t="str">
            <v>BUD004P1160</v>
          </cell>
          <cell r="B604" t="str">
            <v>CONST</v>
          </cell>
        </row>
        <row r="605">
          <cell r="A605" t="str">
            <v>BUD004P1170</v>
          </cell>
          <cell r="B605" t="str">
            <v>CONST</v>
          </cell>
        </row>
        <row r="606">
          <cell r="A606" t="str">
            <v>BUD004P1200</v>
          </cell>
          <cell r="B606" t="str">
            <v>CONST</v>
          </cell>
        </row>
        <row r="607">
          <cell r="A607" t="str">
            <v>BUD004P1230</v>
          </cell>
          <cell r="B607" t="str">
            <v>CONST</v>
          </cell>
        </row>
        <row r="608">
          <cell r="A608" t="str">
            <v>BUD004P1300</v>
          </cell>
          <cell r="B608" t="str">
            <v>CONST</v>
          </cell>
        </row>
        <row r="609">
          <cell r="A609" t="str">
            <v>BUD004P1320</v>
          </cell>
          <cell r="B609" t="str">
            <v>CONST</v>
          </cell>
        </row>
        <row r="610">
          <cell r="A610" t="str">
            <v>BUD004P1340</v>
          </cell>
          <cell r="B610" t="str">
            <v>CONST</v>
          </cell>
        </row>
        <row r="611">
          <cell r="A611" t="str">
            <v>BUD004P1360</v>
          </cell>
          <cell r="B611" t="str">
            <v>CONST</v>
          </cell>
        </row>
        <row r="612">
          <cell r="A612" t="str">
            <v>BUD004P1400</v>
          </cell>
          <cell r="B612" t="str">
            <v>CONST</v>
          </cell>
        </row>
        <row r="613">
          <cell r="A613" t="str">
            <v>BUD004P1410</v>
          </cell>
          <cell r="B613" t="str">
            <v>CONST</v>
          </cell>
        </row>
        <row r="614">
          <cell r="A614" t="str">
            <v>BUD004P1420</v>
          </cell>
          <cell r="B614" t="str">
            <v>CONST</v>
          </cell>
        </row>
        <row r="615">
          <cell r="A615" t="str">
            <v>BUD004P2100</v>
          </cell>
          <cell r="B615" t="str">
            <v>CONST</v>
          </cell>
        </row>
        <row r="616">
          <cell r="A616" t="str">
            <v>BUD004P2200</v>
          </cell>
          <cell r="B616" t="str">
            <v>CONST</v>
          </cell>
        </row>
        <row r="617">
          <cell r="A617" t="str">
            <v>BUD004P2300</v>
          </cell>
          <cell r="B617" t="str">
            <v>CONST</v>
          </cell>
        </row>
        <row r="618">
          <cell r="A618" t="str">
            <v>BUD004P2400</v>
          </cell>
          <cell r="B618" t="str">
            <v>CONST</v>
          </cell>
        </row>
        <row r="619">
          <cell r="A619" t="str">
            <v>BUD004P2520</v>
          </cell>
          <cell r="B619" t="str">
            <v>CONST</v>
          </cell>
        </row>
        <row r="620">
          <cell r="A620" t="str">
            <v>BUD004P2550</v>
          </cell>
          <cell r="B620" t="str">
            <v>CONST</v>
          </cell>
        </row>
        <row r="621">
          <cell r="A621" t="str">
            <v>BUD004P2560</v>
          </cell>
          <cell r="B621" t="str">
            <v>CONST</v>
          </cell>
        </row>
        <row r="622">
          <cell r="A622" t="str">
            <v>BUD004P2570</v>
          </cell>
          <cell r="B622" t="str">
            <v>CONST</v>
          </cell>
        </row>
        <row r="623">
          <cell r="A623" t="str">
            <v>BUD004P2575</v>
          </cell>
          <cell r="B623" t="str">
            <v>RETIR</v>
          </cell>
        </row>
        <row r="624">
          <cell r="A624" t="str">
            <v>BUD004P2590</v>
          </cell>
          <cell r="B624" t="str">
            <v>CONST</v>
          </cell>
        </row>
        <row r="625">
          <cell r="A625" t="str">
            <v>BUD004P2600</v>
          </cell>
          <cell r="B625" t="str">
            <v>CONST</v>
          </cell>
        </row>
        <row r="626">
          <cell r="A626" t="str">
            <v>BUD004P2700</v>
          </cell>
          <cell r="B626" t="str">
            <v>CONST</v>
          </cell>
        </row>
        <row r="627">
          <cell r="A627" t="str">
            <v>BUD004P2800</v>
          </cell>
          <cell r="B627" t="str">
            <v>CONST</v>
          </cell>
        </row>
        <row r="628">
          <cell r="A628" t="str">
            <v>BUD004P2900</v>
          </cell>
          <cell r="B628" t="str">
            <v>CONST</v>
          </cell>
        </row>
        <row r="629">
          <cell r="A629" t="str">
            <v>BUD004P3000</v>
          </cell>
          <cell r="B629" t="str">
            <v>CONST</v>
          </cell>
        </row>
        <row r="630">
          <cell r="A630" t="str">
            <v>BUD004P3100</v>
          </cell>
          <cell r="B630" t="str">
            <v>CONST</v>
          </cell>
        </row>
        <row r="631">
          <cell r="A631" t="str">
            <v>BUD004P3200</v>
          </cell>
          <cell r="B631" t="str">
            <v>CONST</v>
          </cell>
        </row>
        <row r="632">
          <cell r="A632" t="str">
            <v>BUD004P3300</v>
          </cell>
          <cell r="B632" t="str">
            <v>CONST</v>
          </cell>
        </row>
        <row r="633">
          <cell r="A633" t="str">
            <v>BUD004P3400</v>
          </cell>
          <cell r="B633" t="str">
            <v>CONST</v>
          </cell>
        </row>
        <row r="634">
          <cell r="A634" t="str">
            <v>BUD004P3453</v>
          </cell>
          <cell r="B634" t="str">
            <v>CONST</v>
          </cell>
        </row>
        <row r="635">
          <cell r="A635" t="str">
            <v>BUD004P3457</v>
          </cell>
          <cell r="B635" t="str">
            <v>CONST</v>
          </cell>
        </row>
        <row r="636">
          <cell r="A636" t="str">
            <v>BUD004P3461</v>
          </cell>
          <cell r="B636" t="str">
            <v>CONST</v>
          </cell>
        </row>
        <row r="637">
          <cell r="A637" t="str">
            <v>BUD004P3463</v>
          </cell>
          <cell r="B637" t="str">
            <v>CONST</v>
          </cell>
        </row>
        <row r="638">
          <cell r="A638" t="str">
            <v>BUD004P3467</v>
          </cell>
          <cell r="B638" t="str">
            <v>CONST</v>
          </cell>
        </row>
        <row r="639">
          <cell r="A639" t="str">
            <v>BUD004P3477</v>
          </cell>
          <cell r="B639" t="str">
            <v>CONST</v>
          </cell>
        </row>
        <row r="640">
          <cell r="A640" t="str">
            <v>BUD004P3487</v>
          </cell>
          <cell r="B640" t="str">
            <v>CONST</v>
          </cell>
        </row>
        <row r="641">
          <cell r="A641" t="str">
            <v>BUD004P3493</v>
          </cell>
          <cell r="B641" t="str">
            <v>CONST</v>
          </cell>
        </row>
        <row r="642">
          <cell r="A642" t="str">
            <v>BUD004P3495</v>
          </cell>
          <cell r="B642" t="str">
            <v>CONST</v>
          </cell>
        </row>
        <row r="643">
          <cell r="A643" t="str">
            <v>BUD004P3496</v>
          </cell>
          <cell r="B643" t="str">
            <v>CONST</v>
          </cell>
        </row>
        <row r="644">
          <cell r="A644" t="str">
            <v>BUD004P3600</v>
          </cell>
          <cell r="B644" t="str">
            <v>CONST</v>
          </cell>
        </row>
        <row r="645">
          <cell r="A645" t="str">
            <v>BUD004P3800</v>
          </cell>
          <cell r="B645" t="str">
            <v>CONST</v>
          </cell>
        </row>
        <row r="646">
          <cell r="A646" t="str">
            <v>BUD004P3830</v>
          </cell>
          <cell r="B646" t="str">
            <v>RETIR</v>
          </cell>
        </row>
        <row r="647">
          <cell r="A647" t="str">
            <v>BUD004P3900</v>
          </cell>
          <cell r="B647" t="str">
            <v>CONST</v>
          </cell>
        </row>
        <row r="648">
          <cell r="A648" t="str">
            <v>BUD004P4210</v>
          </cell>
          <cell r="B648" t="str">
            <v>CONST</v>
          </cell>
        </row>
        <row r="649">
          <cell r="A649" t="str">
            <v>BUD004P4220</v>
          </cell>
          <cell r="B649" t="str">
            <v>CONST</v>
          </cell>
        </row>
        <row r="650">
          <cell r="A650" t="str">
            <v>BUD004P4230</v>
          </cell>
          <cell r="B650" t="str">
            <v>CONST</v>
          </cell>
        </row>
        <row r="651">
          <cell r="A651" t="str">
            <v>BUD004P4300</v>
          </cell>
          <cell r="B651" t="str">
            <v>CONST</v>
          </cell>
        </row>
        <row r="652">
          <cell r="A652" t="str">
            <v>BUD004P4400</v>
          </cell>
          <cell r="B652" t="str">
            <v>CONST</v>
          </cell>
        </row>
        <row r="653">
          <cell r="A653" t="str">
            <v>BUD004P4500</v>
          </cell>
          <cell r="B653" t="str">
            <v>CONST</v>
          </cell>
        </row>
        <row r="654">
          <cell r="A654" t="str">
            <v>BUD004P4600</v>
          </cell>
          <cell r="B654" t="str">
            <v>CONST</v>
          </cell>
        </row>
        <row r="655">
          <cell r="A655" t="str">
            <v>BUD004P5100</v>
          </cell>
          <cell r="B655" t="str">
            <v>CONST</v>
          </cell>
        </row>
        <row r="656">
          <cell r="A656" t="str">
            <v>BUD004P5200</v>
          </cell>
          <cell r="B656" t="str">
            <v>CONST</v>
          </cell>
        </row>
        <row r="657">
          <cell r="A657" t="str">
            <v>BUD004P5281</v>
          </cell>
          <cell r="B657" t="str">
            <v>CONST</v>
          </cell>
        </row>
        <row r="658">
          <cell r="A658" t="str">
            <v>BUD004P5282</v>
          </cell>
          <cell r="B658" t="str">
            <v>CONST</v>
          </cell>
        </row>
        <row r="659">
          <cell r="A659" t="str">
            <v>BUD004P5283</v>
          </cell>
          <cell r="B659" t="str">
            <v>CONST</v>
          </cell>
        </row>
        <row r="660">
          <cell r="A660" t="str">
            <v>BUD004P5284</v>
          </cell>
          <cell r="B660" t="str">
            <v>CONST</v>
          </cell>
        </row>
        <row r="661">
          <cell r="A661" t="str">
            <v>BUD004P5285</v>
          </cell>
          <cell r="B661" t="str">
            <v>CONST</v>
          </cell>
        </row>
        <row r="662">
          <cell r="A662" t="str">
            <v>BUD004P5286</v>
          </cell>
          <cell r="B662" t="str">
            <v>CONST</v>
          </cell>
        </row>
        <row r="663">
          <cell r="A663" t="str">
            <v>BUD004P5287</v>
          </cell>
          <cell r="B663" t="str">
            <v>CONST</v>
          </cell>
        </row>
        <row r="664">
          <cell r="A664" t="str">
            <v>BUD004P5300</v>
          </cell>
          <cell r="B664" t="str">
            <v>CONST</v>
          </cell>
        </row>
        <row r="665">
          <cell r="A665" t="str">
            <v>BUD004P5400</v>
          </cell>
          <cell r="B665" t="str">
            <v>CONST</v>
          </cell>
        </row>
        <row r="666">
          <cell r="A666" t="str">
            <v>BUD004P5500</v>
          </cell>
          <cell r="B666" t="str">
            <v>CONST</v>
          </cell>
        </row>
        <row r="667">
          <cell r="A667" t="str">
            <v>BUD004P5600</v>
          </cell>
          <cell r="B667" t="str">
            <v>CONST</v>
          </cell>
        </row>
        <row r="668">
          <cell r="A668" t="str">
            <v>BUD004P5700</v>
          </cell>
          <cell r="B668" t="str">
            <v>CONST</v>
          </cell>
        </row>
        <row r="669">
          <cell r="A669" t="str">
            <v>BUD004P5800</v>
          </cell>
          <cell r="B669" t="str">
            <v>CONST</v>
          </cell>
        </row>
        <row r="670">
          <cell r="A670" t="str">
            <v>BUD004P5900</v>
          </cell>
          <cell r="B670" t="str">
            <v>CONST</v>
          </cell>
        </row>
        <row r="671">
          <cell r="A671" t="str">
            <v>BUD004P5930</v>
          </cell>
          <cell r="B671" t="str">
            <v>CONST</v>
          </cell>
        </row>
        <row r="672">
          <cell r="A672" t="str">
            <v>BUD004P6100</v>
          </cell>
          <cell r="B672" t="str">
            <v>CONST</v>
          </cell>
        </row>
        <row r="673">
          <cell r="A673" t="str">
            <v>BUD004P6200</v>
          </cell>
          <cell r="B673" t="str">
            <v>CONST</v>
          </cell>
        </row>
        <row r="674">
          <cell r="A674" t="str">
            <v>BUD004P6300</v>
          </cell>
          <cell r="B674" t="str">
            <v>CONST</v>
          </cell>
        </row>
        <row r="675">
          <cell r="A675" t="str">
            <v>BUD004P6800</v>
          </cell>
          <cell r="B675" t="str">
            <v>CONST</v>
          </cell>
        </row>
        <row r="676">
          <cell r="A676" t="str">
            <v>BUD004P6830</v>
          </cell>
          <cell r="B676" t="str">
            <v>RETIR</v>
          </cell>
        </row>
        <row r="677">
          <cell r="A677" t="str">
            <v>BUD004P7100</v>
          </cell>
          <cell r="B677" t="str">
            <v>CONST</v>
          </cell>
        </row>
        <row r="678">
          <cell r="A678" t="str">
            <v>BUD004P7101</v>
          </cell>
          <cell r="B678" t="str">
            <v>CONST</v>
          </cell>
        </row>
        <row r="679">
          <cell r="A679" t="str">
            <v>BUD004P7400</v>
          </cell>
          <cell r="B679" t="str">
            <v>CONST</v>
          </cell>
        </row>
        <row r="680">
          <cell r="A680" t="str">
            <v>BUD004P7500</v>
          </cell>
          <cell r="B680" t="str">
            <v>CONST</v>
          </cell>
        </row>
        <row r="681">
          <cell r="A681" t="str">
            <v>BUD004P7510</v>
          </cell>
          <cell r="B681" t="str">
            <v>CONST</v>
          </cell>
        </row>
        <row r="682">
          <cell r="A682" t="str">
            <v>BUD004P8300</v>
          </cell>
          <cell r="B682" t="str">
            <v>CONST</v>
          </cell>
        </row>
        <row r="683">
          <cell r="A683" t="str">
            <v>BUD004P8800</v>
          </cell>
          <cell r="B683" t="str">
            <v>CONST</v>
          </cell>
        </row>
        <row r="684">
          <cell r="A684" t="str">
            <v>BUD004P8900</v>
          </cell>
          <cell r="B684" t="str">
            <v>CONST</v>
          </cell>
        </row>
        <row r="685">
          <cell r="A685" t="str">
            <v>BUD004P8930</v>
          </cell>
          <cell r="B685" t="str">
            <v>RETIR</v>
          </cell>
        </row>
        <row r="686">
          <cell r="A686" t="str">
            <v>BUD004P9100</v>
          </cell>
          <cell r="B686" t="str">
            <v>CONST</v>
          </cell>
        </row>
        <row r="687">
          <cell r="A687" t="str">
            <v>BUD004P9110</v>
          </cell>
          <cell r="B687" t="str">
            <v>CONST</v>
          </cell>
        </row>
        <row r="688">
          <cell r="A688" t="str">
            <v>BUD004P9115</v>
          </cell>
          <cell r="B688" t="str">
            <v>CONST</v>
          </cell>
        </row>
        <row r="689">
          <cell r="A689" t="str">
            <v>BUD004P9116</v>
          </cell>
          <cell r="B689" t="str">
            <v>CONST</v>
          </cell>
        </row>
        <row r="690">
          <cell r="A690" t="str">
            <v>BUD004P9120</v>
          </cell>
          <cell r="B690" t="str">
            <v>CONST</v>
          </cell>
        </row>
        <row r="691">
          <cell r="A691" t="str">
            <v>BUD004P9130</v>
          </cell>
          <cell r="B691" t="str">
            <v>CONST</v>
          </cell>
        </row>
        <row r="692">
          <cell r="A692" t="str">
            <v>BUD004P9140</v>
          </cell>
          <cell r="B692" t="str">
            <v>CONST</v>
          </cell>
        </row>
        <row r="693">
          <cell r="A693" t="str">
            <v>BUD004P9160</v>
          </cell>
          <cell r="B693" t="str">
            <v>CONST</v>
          </cell>
        </row>
        <row r="694">
          <cell r="A694" t="str">
            <v>BUD004P9180</v>
          </cell>
          <cell r="B694" t="str">
            <v>CONST</v>
          </cell>
        </row>
        <row r="695">
          <cell r="A695" t="str">
            <v>BUD004P9182</v>
          </cell>
          <cell r="B695" t="str">
            <v>CONST</v>
          </cell>
        </row>
        <row r="696">
          <cell r="A696" t="str">
            <v>BUD004P9184</v>
          </cell>
          <cell r="B696" t="str">
            <v>CONST</v>
          </cell>
        </row>
        <row r="697">
          <cell r="A697" t="str">
            <v>BUD004P9186</v>
          </cell>
          <cell r="B697" t="str">
            <v>CONST</v>
          </cell>
        </row>
        <row r="698">
          <cell r="A698" t="str">
            <v>BUD004P9188</v>
          </cell>
          <cell r="B698" t="str">
            <v>CONST</v>
          </cell>
        </row>
        <row r="699">
          <cell r="A699" t="str">
            <v>BUD004P9190</v>
          </cell>
          <cell r="B699" t="str">
            <v>CONST</v>
          </cell>
        </row>
        <row r="700">
          <cell r="A700" t="str">
            <v>BUD004P9300</v>
          </cell>
          <cell r="B700" t="str">
            <v>CONST</v>
          </cell>
        </row>
        <row r="701">
          <cell r="A701" t="str">
            <v>BUD005A100</v>
          </cell>
          <cell r="B701" t="str">
            <v>CONST</v>
          </cell>
        </row>
        <row r="702">
          <cell r="A702" t="str">
            <v>BUD005A103</v>
          </cell>
          <cell r="B702" t="str">
            <v>CONST</v>
          </cell>
        </row>
        <row r="703">
          <cell r="A703" t="str">
            <v>BUD005A105</v>
          </cell>
          <cell r="B703" t="str">
            <v>CONST</v>
          </cell>
        </row>
        <row r="704">
          <cell r="A704" t="str">
            <v>BUD005A107</v>
          </cell>
          <cell r="B704" t="str">
            <v>CONST</v>
          </cell>
        </row>
        <row r="705">
          <cell r="A705" t="str">
            <v>BUD005A108</v>
          </cell>
          <cell r="B705" t="str">
            <v>CONST</v>
          </cell>
        </row>
        <row r="706">
          <cell r="A706" t="str">
            <v>BUD005A111</v>
          </cell>
          <cell r="B706" t="str">
            <v>CONST</v>
          </cell>
        </row>
        <row r="707">
          <cell r="A707" t="str">
            <v>BUD005A112</v>
          </cell>
          <cell r="B707" t="str">
            <v>CONST</v>
          </cell>
        </row>
        <row r="708">
          <cell r="A708" t="str">
            <v>BUD005A300</v>
          </cell>
          <cell r="B708" t="str">
            <v>CONST</v>
          </cell>
        </row>
        <row r="709">
          <cell r="A709" t="str">
            <v>BUD005A301</v>
          </cell>
          <cell r="B709" t="str">
            <v>CONST</v>
          </cell>
        </row>
        <row r="710">
          <cell r="A710" t="str">
            <v>BUD005A302</v>
          </cell>
          <cell r="B710" t="str">
            <v>CONST</v>
          </cell>
        </row>
        <row r="711">
          <cell r="A711" t="str">
            <v>BUD005A303</v>
          </cell>
          <cell r="B711" t="str">
            <v>CONST</v>
          </cell>
        </row>
        <row r="712">
          <cell r="A712" t="str">
            <v>BUD005A304</v>
          </cell>
          <cell r="B712" t="str">
            <v>CONST</v>
          </cell>
        </row>
        <row r="713">
          <cell r="A713" t="str">
            <v>BUD005A306</v>
          </cell>
          <cell r="B713" t="str">
            <v>CONST</v>
          </cell>
        </row>
        <row r="714">
          <cell r="A714" t="str">
            <v>BUD005A308</v>
          </cell>
          <cell r="B714" t="str">
            <v>CONST</v>
          </cell>
        </row>
        <row r="715">
          <cell r="A715" t="str">
            <v>BUD005A309</v>
          </cell>
          <cell r="B715" t="str">
            <v>CONST</v>
          </cell>
        </row>
        <row r="716">
          <cell r="A716" t="str">
            <v>BUD005A310</v>
          </cell>
          <cell r="B716" t="str">
            <v>CONST</v>
          </cell>
        </row>
        <row r="717">
          <cell r="A717" t="str">
            <v>BUD005A311</v>
          </cell>
          <cell r="B717" t="str">
            <v>CONST</v>
          </cell>
        </row>
        <row r="718">
          <cell r="A718" t="str">
            <v>BUD005A312</v>
          </cell>
          <cell r="B718" t="str">
            <v>OPRSE</v>
          </cell>
        </row>
        <row r="719">
          <cell r="A719" t="str">
            <v>BUD005A313</v>
          </cell>
          <cell r="B719" t="str">
            <v>CONST</v>
          </cell>
        </row>
        <row r="720">
          <cell r="A720" t="str">
            <v>BUD005A316</v>
          </cell>
          <cell r="B720" t="str">
            <v>CONST</v>
          </cell>
        </row>
        <row r="721">
          <cell r="A721" t="str">
            <v>BUD005A319</v>
          </cell>
          <cell r="B721" t="str">
            <v>CONST</v>
          </cell>
        </row>
        <row r="722">
          <cell r="A722" t="str">
            <v>BUD005A323</v>
          </cell>
          <cell r="B722" t="str">
            <v>CONST</v>
          </cell>
        </row>
        <row r="723">
          <cell r="A723" t="str">
            <v>BUD005A324</v>
          </cell>
          <cell r="B723" t="str">
            <v>CONST</v>
          </cell>
        </row>
        <row r="724">
          <cell r="A724" t="str">
            <v>BUD005A332</v>
          </cell>
          <cell r="B724" t="str">
            <v>CONST</v>
          </cell>
        </row>
        <row r="725">
          <cell r="A725" t="str">
            <v>BUD005A335</v>
          </cell>
          <cell r="B725" t="str">
            <v>CONST</v>
          </cell>
        </row>
        <row r="726">
          <cell r="A726" t="str">
            <v>BUD005A336</v>
          </cell>
          <cell r="B726" t="str">
            <v>CONST</v>
          </cell>
        </row>
        <row r="727">
          <cell r="A727" t="str">
            <v>BUD005A340</v>
          </cell>
          <cell r="B727" t="str">
            <v>CONST</v>
          </cell>
        </row>
        <row r="728">
          <cell r="A728" t="str">
            <v>BUD005A341</v>
          </cell>
          <cell r="B728" t="str">
            <v>CONST</v>
          </cell>
        </row>
        <row r="729">
          <cell r="A729" t="str">
            <v>BUD005A343</v>
          </cell>
          <cell r="B729" t="str">
            <v>CONST</v>
          </cell>
        </row>
        <row r="730">
          <cell r="A730" t="str">
            <v>BUD005A345</v>
          </cell>
          <cell r="B730" t="str">
            <v>CONST</v>
          </cell>
        </row>
        <row r="731">
          <cell r="A731" t="str">
            <v>BUD005A346</v>
          </cell>
          <cell r="B731" t="str">
            <v>CONST</v>
          </cell>
        </row>
        <row r="732">
          <cell r="A732" t="str">
            <v>BUD005A349</v>
          </cell>
          <cell r="B732" t="str">
            <v>CONST</v>
          </cell>
        </row>
        <row r="733">
          <cell r="A733" t="str">
            <v>BUD005A350</v>
          </cell>
          <cell r="B733" t="str">
            <v>CONST</v>
          </cell>
        </row>
        <row r="734">
          <cell r="A734" t="str">
            <v>BUD005A352</v>
          </cell>
          <cell r="B734" t="str">
            <v>CONST</v>
          </cell>
        </row>
        <row r="735">
          <cell r="A735" t="str">
            <v>BUD005A353</v>
          </cell>
          <cell r="B735" t="str">
            <v>CONST</v>
          </cell>
        </row>
        <row r="736">
          <cell r="A736" t="str">
            <v>BUD005A357</v>
          </cell>
          <cell r="B736" t="str">
            <v>CONST</v>
          </cell>
        </row>
        <row r="737">
          <cell r="A737" t="str">
            <v>BUD005A358</v>
          </cell>
          <cell r="B737" t="str">
            <v>CONST</v>
          </cell>
        </row>
        <row r="738">
          <cell r="A738" t="str">
            <v>BUD005A359</v>
          </cell>
          <cell r="B738" t="str">
            <v>CONST</v>
          </cell>
        </row>
        <row r="739">
          <cell r="A739" t="str">
            <v>BUD005A369</v>
          </cell>
          <cell r="B739" t="str">
            <v>CONST</v>
          </cell>
        </row>
        <row r="740">
          <cell r="A740" t="str">
            <v>BUD005A373</v>
          </cell>
          <cell r="B740" t="str">
            <v>CONST</v>
          </cell>
        </row>
        <row r="741">
          <cell r="A741" t="str">
            <v>BUD005A376</v>
          </cell>
          <cell r="B741" t="str">
            <v>CONST</v>
          </cell>
        </row>
        <row r="742">
          <cell r="A742" t="str">
            <v>BUD005A380</v>
          </cell>
          <cell r="B742" t="str">
            <v>CONST</v>
          </cell>
        </row>
        <row r="743">
          <cell r="A743" t="str">
            <v>BUD005A385</v>
          </cell>
          <cell r="B743" t="str">
            <v>CONST</v>
          </cell>
        </row>
        <row r="744">
          <cell r="A744" t="str">
            <v>BUD005A388</v>
          </cell>
          <cell r="B744" t="str">
            <v>CONST</v>
          </cell>
        </row>
        <row r="745">
          <cell r="A745" t="str">
            <v>BUD005A389</v>
          </cell>
          <cell r="B745" t="str">
            <v>CONST</v>
          </cell>
        </row>
        <row r="746">
          <cell r="A746" t="str">
            <v>BUD005A390</v>
          </cell>
          <cell r="B746" t="str">
            <v>CONST</v>
          </cell>
        </row>
        <row r="747">
          <cell r="A747" t="str">
            <v>BUD005A392</v>
          </cell>
          <cell r="B747" t="str">
            <v>CONST</v>
          </cell>
        </row>
        <row r="748">
          <cell r="A748" t="str">
            <v>BUD005A394</v>
          </cell>
          <cell r="B748" t="str">
            <v>CONST</v>
          </cell>
        </row>
        <row r="749">
          <cell r="A749" t="str">
            <v>BUD005A397</v>
          </cell>
          <cell r="B749" t="str">
            <v>CONST</v>
          </cell>
        </row>
        <row r="750">
          <cell r="A750" t="str">
            <v>BUD005A401</v>
          </cell>
          <cell r="B750" t="str">
            <v>CONST</v>
          </cell>
        </row>
        <row r="751">
          <cell r="A751" t="str">
            <v>BUD005A403</v>
          </cell>
          <cell r="B751" t="str">
            <v>CONST</v>
          </cell>
        </row>
        <row r="752">
          <cell r="A752" t="str">
            <v>BUD005A415</v>
          </cell>
          <cell r="B752" t="str">
            <v>CONST</v>
          </cell>
        </row>
        <row r="753">
          <cell r="A753" t="str">
            <v>BUD005A416</v>
          </cell>
          <cell r="B753" t="str">
            <v>CONST</v>
          </cell>
        </row>
        <row r="754">
          <cell r="A754" t="str">
            <v>BUD005A423</v>
          </cell>
          <cell r="B754" t="str">
            <v>CONST</v>
          </cell>
        </row>
        <row r="755">
          <cell r="A755" t="str">
            <v>BUD005A453</v>
          </cell>
          <cell r="B755" t="str">
            <v>CONST</v>
          </cell>
        </row>
        <row r="756">
          <cell r="A756" t="str">
            <v>BUD005A601</v>
          </cell>
          <cell r="B756" t="str">
            <v>CONST</v>
          </cell>
        </row>
        <row r="757">
          <cell r="A757" t="str">
            <v>BUD005A603</v>
          </cell>
          <cell r="B757" t="str">
            <v>CONST</v>
          </cell>
        </row>
        <row r="758">
          <cell r="A758" t="str">
            <v>BUD005A604</v>
          </cell>
          <cell r="B758" t="str">
            <v>RETIR</v>
          </cell>
        </row>
        <row r="759">
          <cell r="A759" t="str">
            <v>BUD005A605</v>
          </cell>
          <cell r="B759" t="str">
            <v>RETIR</v>
          </cell>
        </row>
        <row r="760">
          <cell r="A760" t="str">
            <v>BUD005A704</v>
          </cell>
          <cell r="B760" t="str">
            <v>CONST</v>
          </cell>
        </row>
        <row r="761">
          <cell r="A761" t="str">
            <v>BUD005A709</v>
          </cell>
          <cell r="B761" t="str">
            <v>CONST</v>
          </cell>
        </row>
        <row r="762">
          <cell r="A762" t="str">
            <v>BUD005A916</v>
          </cell>
          <cell r="B762" t="str">
            <v>CONST</v>
          </cell>
        </row>
        <row r="763">
          <cell r="A763" t="str">
            <v>BUD005A917</v>
          </cell>
          <cell r="B763" t="str">
            <v>VACAT</v>
          </cell>
        </row>
        <row r="764">
          <cell r="A764" t="str">
            <v>BUD005P9100</v>
          </cell>
          <cell r="B764" t="str">
            <v>CONST</v>
          </cell>
        </row>
        <row r="765">
          <cell r="A765" t="str">
            <v>BUD005P9110</v>
          </cell>
          <cell r="B765" t="str">
            <v>CONST</v>
          </cell>
        </row>
        <row r="766">
          <cell r="A766" t="str">
            <v>BUD005P9120</v>
          </cell>
          <cell r="B766" t="str">
            <v>CONST</v>
          </cell>
        </row>
        <row r="767">
          <cell r="A767" t="str">
            <v>BUD005P9140</v>
          </cell>
          <cell r="B767" t="str">
            <v>CONST</v>
          </cell>
        </row>
        <row r="768">
          <cell r="A768" t="str">
            <v>BUD005P9160</v>
          </cell>
          <cell r="B768" t="str">
            <v>CONST</v>
          </cell>
        </row>
        <row r="769">
          <cell r="A769" t="str">
            <v>BUD005P9180</v>
          </cell>
          <cell r="B769" t="str">
            <v>CONST</v>
          </cell>
        </row>
        <row r="770">
          <cell r="A770" t="str">
            <v>BUD005P9182</v>
          </cell>
          <cell r="B770" t="str">
            <v>CONST</v>
          </cell>
        </row>
        <row r="771">
          <cell r="A771" t="str">
            <v>BUD005P9184</v>
          </cell>
          <cell r="B771" t="str">
            <v>CONST</v>
          </cell>
        </row>
        <row r="772">
          <cell r="A772" t="str">
            <v>BUD005P9186</v>
          </cell>
          <cell r="B772" t="str">
            <v>CONST</v>
          </cell>
        </row>
        <row r="773">
          <cell r="A773" t="str">
            <v>BUD005P9188</v>
          </cell>
          <cell r="B773" t="str">
            <v>CONST</v>
          </cell>
        </row>
        <row r="774">
          <cell r="A774" t="str">
            <v>BUD005P9190</v>
          </cell>
          <cell r="B774" t="str">
            <v>CONST</v>
          </cell>
        </row>
        <row r="775">
          <cell r="A775" t="str">
            <v>BUD006A100</v>
          </cell>
          <cell r="B775" t="str">
            <v>CONST</v>
          </cell>
        </row>
        <row r="776">
          <cell r="A776" t="str">
            <v>BUD006A103</v>
          </cell>
          <cell r="B776" t="str">
            <v>CONST</v>
          </cell>
        </row>
        <row r="777">
          <cell r="A777" t="str">
            <v>BUD006A105</v>
          </cell>
          <cell r="B777" t="str">
            <v>CONST</v>
          </cell>
        </row>
        <row r="778">
          <cell r="A778" t="str">
            <v>BUD006A108</v>
          </cell>
          <cell r="B778" t="str">
            <v>CONST</v>
          </cell>
        </row>
        <row r="779">
          <cell r="A779" t="str">
            <v>BUD006A300</v>
          </cell>
          <cell r="B779" t="str">
            <v>CONST</v>
          </cell>
        </row>
        <row r="780">
          <cell r="A780" t="str">
            <v>BUD006A301</v>
          </cell>
          <cell r="B780" t="str">
            <v>CONST</v>
          </cell>
        </row>
        <row r="781">
          <cell r="A781" t="str">
            <v>BUD006A302</v>
          </cell>
          <cell r="B781" t="str">
            <v>CONST</v>
          </cell>
        </row>
        <row r="782">
          <cell r="A782" t="str">
            <v>BUD006A303</v>
          </cell>
          <cell r="B782" t="str">
            <v>CONST</v>
          </cell>
        </row>
        <row r="783">
          <cell r="A783" t="str">
            <v>BUD006A304</v>
          </cell>
          <cell r="B783" t="str">
            <v>CONST</v>
          </cell>
        </row>
        <row r="784">
          <cell r="A784" t="str">
            <v>BUD006A306</v>
          </cell>
          <cell r="B784" t="str">
            <v>CONST</v>
          </cell>
        </row>
        <row r="785">
          <cell r="A785" t="str">
            <v>BUD006A308</v>
          </cell>
          <cell r="B785" t="str">
            <v>CONST</v>
          </cell>
        </row>
        <row r="786">
          <cell r="A786" t="str">
            <v>BUD006A309</v>
          </cell>
          <cell r="B786" t="str">
            <v>CONST</v>
          </cell>
        </row>
        <row r="787">
          <cell r="A787" t="str">
            <v>BUD006A311</v>
          </cell>
          <cell r="B787" t="str">
            <v>CONST</v>
          </cell>
        </row>
        <row r="788">
          <cell r="A788" t="str">
            <v>BUD006A312</v>
          </cell>
          <cell r="B788" t="str">
            <v>CONST</v>
          </cell>
        </row>
        <row r="789">
          <cell r="A789" t="str">
            <v>BUD006A313</v>
          </cell>
          <cell r="B789" t="str">
            <v>CONST</v>
          </cell>
        </row>
        <row r="790">
          <cell r="A790" t="str">
            <v>BUD006A316</v>
          </cell>
          <cell r="B790" t="str">
            <v>CONST</v>
          </cell>
        </row>
        <row r="791">
          <cell r="A791" t="str">
            <v>BUD006A317</v>
          </cell>
          <cell r="B791" t="str">
            <v>CONST</v>
          </cell>
        </row>
        <row r="792">
          <cell r="A792" t="str">
            <v>BUD006A319</v>
          </cell>
          <cell r="B792" t="str">
            <v>CONST</v>
          </cell>
        </row>
        <row r="793">
          <cell r="A793" t="str">
            <v>BUD006A320</v>
          </cell>
          <cell r="B793" t="str">
            <v>CONST</v>
          </cell>
        </row>
        <row r="794">
          <cell r="A794" t="str">
            <v>BUD006A321</v>
          </cell>
          <cell r="B794" t="str">
            <v>CONST</v>
          </cell>
        </row>
        <row r="795">
          <cell r="A795" t="str">
            <v>BUD006A322</v>
          </cell>
          <cell r="B795" t="str">
            <v>CONST</v>
          </cell>
        </row>
        <row r="796">
          <cell r="A796" t="str">
            <v>BUD006A323</v>
          </cell>
          <cell r="B796" t="str">
            <v>CONST</v>
          </cell>
        </row>
        <row r="797">
          <cell r="A797" t="str">
            <v>BUD006A324</v>
          </cell>
          <cell r="B797" t="str">
            <v>CONST</v>
          </cell>
        </row>
        <row r="798">
          <cell r="A798" t="str">
            <v>BUD006A336</v>
          </cell>
          <cell r="B798" t="str">
            <v>CONST</v>
          </cell>
        </row>
        <row r="799">
          <cell r="A799" t="str">
            <v>BUD006A340</v>
          </cell>
          <cell r="B799" t="str">
            <v>CONST</v>
          </cell>
        </row>
        <row r="800">
          <cell r="A800" t="str">
            <v>BUD006A341</v>
          </cell>
          <cell r="B800" t="str">
            <v>CONST</v>
          </cell>
        </row>
        <row r="801">
          <cell r="A801" t="str">
            <v>BUD006A343</v>
          </cell>
          <cell r="B801" t="str">
            <v>CONST</v>
          </cell>
        </row>
        <row r="802">
          <cell r="A802" t="str">
            <v>BUD006A344</v>
          </cell>
          <cell r="B802" t="str">
            <v>CONST</v>
          </cell>
        </row>
        <row r="803">
          <cell r="A803" t="str">
            <v>BUD006A346</v>
          </cell>
          <cell r="B803" t="str">
            <v>CONST</v>
          </cell>
        </row>
        <row r="804">
          <cell r="A804" t="str">
            <v>BUD006A349</v>
          </cell>
          <cell r="B804" t="str">
            <v>CONST</v>
          </cell>
        </row>
        <row r="805">
          <cell r="A805" t="str">
            <v>BUD006A350</v>
          </cell>
          <cell r="B805" t="str">
            <v>CONST</v>
          </cell>
        </row>
        <row r="806">
          <cell r="A806" t="str">
            <v>BUD006A352</v>
          </cell>
          <cell r="B806" t="str">
            <v>CONST</v>
          </cell>
        </row>
        <row r="807">
          <cell r="A807" t="str">
            <v>BUD006A355</v>
          </cell>
          <cell r="B807" t="str">
            <v>CONST</v>
          </cell>
        </row>
        <row r="808">
          <cell r="A808" t="str">
            <v>BUD006A357</v>
          </cell>
          <cell r="B808" t="str">
            <v>CONST</v>
          </cell>
        </row>
        <row r="809">
          <cell r="A809" t="str">
            <v>BUD006A361</v>
          </cell>
          <cell r="B809" t="str">
            <v>CONST</v>
          </cell>
        </row>
        <row r="810">
          <cell r="A810" t="str">
            <v>BUD006A364</v>
          </cell>
          <cell r="B810" t="str">
            <v>CONST</v>
          </cell>
        </row>
        <row r="811">
          <cell r="A811" t="str">
            <v>BUD006A367</v>
          </cell>
          <cell r="B811" t="str">
            <v>CONST</v>
          </cell>
        </row>
        <row r="812">
          <cell r="A812" t="str">
            <v>BUD006A368</v>
          </cell>
          <cell r="B812" t="str">
            <v>CONST</v>
          </cell>
        </row>
        <row r="813">
          <cell r="A813" t="str">
            <v>BUD006A369</v>
          </cell>
          <cell r="B813" t="str">
            <v>CONST</v>
          </cell>
        </row>
        <row r="814">
          <cell r="A814" t="str">
            <v>BUD006A373</v>
          </cell>
          <cell r="B814" t="str">
            <v>CONST</v>
          </cell>
        </row>
        <row r="815">
          <cell r="A815" t="str">
            <v>BUD006A375</v>
          </cell>
          <cell r="B815" t="str">
            <v>CONST</v>
          </cell>
        </row>
        <row r="816">
          <cell r="A816" t="str">
            <v>BUD006A380</v>
          </cell>
          <cell r="B816" t="str">
            <v>CONST</v>
          </cell>
        </row>
        <row r="817">
          <cell r="A817" t="str">
            <v>BUD006A381</v>
          </cell>
          <cell r="B817" t="str">
            <v>CONST</v>
          </cell>
        </row>
        <row r="818">
          <cell r="A818" t="str">
            <v>BUD006A382</v>
          </cell>
          <cell r="B818" t="str">
            <v>CONST</v>
          </cell>
        </row>
        <row r="819">
          <cell r="A819" t="str">
            <v>BUD006A385</v>
          </cell>
          <cell r="B819" t="str">
            <v>CONST</v>
          </cell>
        </row>
        <row r="820">
          <cell r="A820" t="str">
            <v>BUD006A388</v>
          </cell>
          <cell r="B820" t="str">
            <v>CONST</v>
          </cell>
        </row>
        <row r="821">
          <cell r="A821" t="str">
            <v>BUD006A389</v>
          </cell>
          <cell r="B821" t="str">
            <v>CONST</v>
          </cell>
        </row>
        <row r="822">
          <cell r="A822" t="str">
            <v>BUD006A397</v>
          </cell>
          <cell r="B822" t="str">
            <v>CONST</v>
          </cell>
        </row>
        <row r="823">
          <cell r="A823" t="str">
            <v>BUD006A399</v>
          </cell>
          <cell r="B823" t="str">
            <v>CONST</v>
          </cell>
        </row>
        <row r="824">
          <cell r="A824" t="str">
            <v>BUD006A401</v>
          </cell>
          <cell r="B824" t="str">
            <v>CONST</v>
          </cell>
        </row>
        <row r="825">
          <cell r="A825" t="str">
            <v>BUD006A403</v>
          </cell>
          <cell r="B825" t="str">
            <v>CONST</v>
          </cell>
        </row>
        <row r="826">
          <cell r="A826" t="str">
            <v>BUD006A408</v>
          </cell>
          <cell r="B826" t="str">
            <v>CONST</v>
          </cell>
        </row>
        <row r="827">
          <cell r="A827" t="str">
            <v>BUD006A413</v>
          </cell>
          <cell r="B827" t="str">
            <v>CONST</v>
          </cell>
        </row>
        <row r="828">
          <cell r="A828" t="str">
            <v>BUD006A415</v>
          </cell>
          <cell r="B828" t="str">
            <v>CONST</v>
          </cell>
        </row>
        <row r="829">
          <cell r="A829" t="str">
            <v>BUD006A416</v>
          </cell>
          <cell r="B829" t="str">
            <v>CONST</v>
          </cell>
        </row>
        <row r="830">
          <cell r="A830" t="str">
            <v>BUD006A420</v>
          </cell>
          <cell r="B830" t="str">
            <v>CONST</v>
          </cell>
        </row>
        <row r="831">
          <cell r="A831" t="str">
            <v>BUD006A421</v>
          </cell>
          <cell r="B831" t="str">
            <v>CONST</v>
          </cell>
        </row>
        <row r="832">
          <cell r="A832" t="str">
            <v>BUD006A430</v>
          </cell>
          <cell r="B832" t="str">
            <v>CONST</v>
          </cell>
        </row>
        <row r="833">
          <cell r="A833" t="str">
            <v>BUD006A436</v>
          </cell>
          <cell r="B833" t="str">
            <v>CONST</v>
          </cell>
        </row>
        <row r="834">
          <cell r="A834" t="str">
            <v>BUD006A474</v>
          </cell>
          <cell r="B834" t="str">
            <v>CONST</v>
          </cell>
        </row>
        <row r="835">
          <cell r="A835" t="str">
            <v>BUD006A601</v>
          </cell>
          <cell r="B835" t="str">
            <v>CONST</v>
          </cell>
        </row>
        <row r="836">
          <cell r="A836" t="str">
            <v>BUD006A603</v>
          </cell>
          <cell r="B836" t="str">
            <v>CONST</v>
          </cell>
        </row>
        <row r="837">
          <cell r="A837" t="str">
            <v>BUD006A604</v>
          </cell>
          <cell r="B837" t="str">
            <v>RETIR</v>
          </cell>
        </row>
        <row r="838">
          <cell r="A838" t="str">
            <v>BUD006A605</v>
          </cell>
          <cell r="B838" t="str">
            <v>RETIR</v>
          </cell>
        </row>
        <row r="839">
          <cell r="A839" t="str">
            <v>BUD006A700</v>
          </cell>
          <cell r="B839" t="str">
            <v>CONST</v>
          </cell>
        </row>
        <row r="840">
          <cell r="A840" t="str">
            <v>BUD006A704</v>
          </cell>
          <cell r="B840" t="str">
            <v>CONST</v>
          </cell>
        </row>
        <row r="841">
          <cell r="A841" t="str">
            <v>BUD006A707</v>
          </cell>
          <cell r="B841" t="str">
            <v>CONST</v>
          </cell>
        </row>
        <row r="842">
          <cell r="A842" t="str">
            <v>BUD006A709</v>
          </cell>
          <cell r="B842" t="str">
            <v>CONST</v>
          </cell>
        </row>
        <row r="843">
          <cell r="A843" t="str">
            <v>BUD006A901</v>
          </cell>
          <cell r="B843" t="str">
            <v>CONST</v>
          </cell>
        </row>
        <row r="844">
          <cell r="A844" t="str">
            <v>BUD006A916</v>
          </cell>
          <cell r="B844" t="str">
            <v>CONST</v>
          </cell>
        </row>
        <row r="845">
          <cell r="A845" t="str">
            <v>BUD006A917</v>
          </cell>
          <cell r="B845" t="str">
            <v>VACAT</v>
          </cell>
        </row>
        <row r="846">
          <cell r="A846" t="str">
            <v>BUD006P7100</v>
          </cell>
          <cell r="B846" t="str">
            <v>CONST</v>
          </cell>
        </row>
        <row r="847">
          <cell r="A847" t="str">
            <v>BUD006P7400</v>
          </cell>
          <cell r="B847" t="str">
            <v>CONST</v>
          </cell>
        </row>
        <row r="848">
          <cell r="A848" t="str">
            <v>BUD006P7500</v>
          </cell>
          <cell r="B848" t="str">
            <v>CONST</v>
          </cell>
        </row>
        <row r="849">
          <cell r="A849" t="str">
            <v>BUD006P8800</v>
          </cell>
          <cell r="B849" t="str">
            <v>CONST</v>
          </cell>
        </row>
        <row r="850">
          <cell r="A850" t="str">
            <v>BUD006P8900</v>
          </cell>
          <cell r="B850" t="str">
            <v>CONST</v>
          </cell>
        </row>
        <row r="851">
          <cell r="A851" t="str">
            <v>BUD006P8930</v>
          </cell>
          <cell r="B851" t="str">
            <v>RETIR</v>
          </cell>
        </row>
        <row r="852">
          <cell r="A852" t="str">
            <v>BUD007A100</v>
          </cell>
          <cell r="B852" t="str">
            <v>AR</v>
          </cell>
        </row>
        <row r="853">
          <cell r="A853" t="str">
            <v>BUD007A101</v>
          </cell>
          <cell r="B853" t="str">
            <v>AR</v>
          </cell>
        </row>
        <row r="854">
          <cell r="A854" t="str">
            <v>BUD007A103</v>
          </cell>
          <cell r="B854" t="str">
            <v>AR</v>
          </cell>
        </row>
        <row r="855">
          <cell r="A855" t="str">
            <v>BUD007A105</v>
          </cell>
          <cell r="B855" t="str">
            <v>AR</v>
          </cell>
        </row>
        <row r="856">
          <cell r="A856" t="str">
            <v>BUD007A107</v>
          </cell>
          <cell r="B856" t="str">
            <v>AR</v>
          </cell>
        </row>
        <row r="857">
          <cell r="A857" t="str">
            <v>BUD007A108</v>
          </cell>
          <cell r="B857" t="str">
            <v>AR</v>
          </cell>
        </row>
        <row r="858">
          <cell r="A858" t="str">
            <v>BUD007A109</v>
          </cell>
          <cell r="B858" t="str">
            <v>AR</v>
          </cell>
        </row>
        <row r="859">
          <cell r="A859" t="str">
            <v>BUD007A110</v>
          </cell>
          <cell r="B859" t="str">
            <v>AR</v>
          </cell>
        </row>
        <row r="860">
          <cell r="A860" t="str">
            <v>BUD007A111</v>
          </cell>
          <cell r="B860" t="str">
            <v>AR</v>
          </cell>
        </row>
        <row r="861">
          <cell r="A861" t="str">
            <v>BUD007A300</v>
          </cell>
          <cell r="B861" t="str">
            <v>AR</v>
          </cell>
        </row>
        <row r="862">
          <cell r="A862" t="str">
            <v>BUD007A301</v>
          </cell>
          <cell r="B862" t="str">
            <v>AR</v>
          </cell>
        </row>
        <row r="863">
          <cell r="A863" t="str">
            <v>BUD007A302</v>
          </cell>
          <cell r="B863" t="str">
            <v>AR</v>
          </cell>
        </row>
        <row r="864">
          <cell r="A864" t="str">
            <v>BUD007A303</v>
          </cell>
          <cell r="B864" t="str">
            <v>AR</v>
          </cell>
        </row>
        <row r="865">
          <cell r="A865" t="str">
            <v>BUD007A304</v>
          </cell>
          <cell r="B865" t="str">
            <v>AR</v>
          </cell>
        </row>
        <row r="866">
          <cell r="A866" t="str">
            <v>BUD007A306</v>
          </cell>
          <cell r="B866" t="str">
            <v>AR</v>
          </cell>
        </row>
        <row r="867">
          <cell r="A867" t="str">
            <v>BUD007A307</v>
          </cell>
          <cell r="B867" t="str">
            <v>AR</v>
          </cell>
        </row>
        <row r="868">
          <cell r="A868" t="str">
            <v>BUD007A308</v>
          </cell>
          <cell r="B868" t="str">
            <v>AR</v>
          </cell>
        </row>
        <row r="869">
          <cell r="A869" t="str">
            <v>BUD007A309</v>
          </cell>
          <cell r="B869" t="str">
            <v>AR</v>
          </cell>
        </row>
        <row r="870">
          <cell r="A870" t="str">
            <v>BUD007A310</v>
          </cell>
          <cell r="B870" t="str">
            <v>AR</v>
          </cell>
        </row>
        <row r="871">
          <cell r="A871" t="str">
            <v>BUD007A311</v>
          </cell>
          <cell r="B871" t="str">
            <v>AR</v>
          </cell>
        </row>
        <row r="872">
          <cell r="A872" t="str">
            <v>BUD007A313</v>
          </cell>
          <cell r="B872" t="str">
            <v>AR</v>
          </cell>
        </row>
        <row r="873">
          <cell r="A873" t="str">
            <v>BUD007A316</v>
          </cell>
          <cell r="B873" t="str">
            <v>AR</v>
          </cell>
        </row>
        <row r="874">
          <cell r="A874" t="str">
            <v>BUD007A319</v>
          </cell>
          <cell r="B874" t="str">
            <v>AR</v>
          </cell>
        </row>
        <row r="875">
          <cell r="A875" t="str">
            <v>BUD007A320</v>
          </cell>
          <cell r="B875" t="str">
            <v>AR</v>
          </cell>
        </row>
        <row r="876">
          <cell r="A876" t="str">
            <v>BUD007A321</v>
          </cell>
          <cell r="B876" t="str">
            <v>AR</v>
          </cell>
        </row>
        <row r="877">
          <cell r="A877" t="str">
            <v>BUD007A322</v>
          </cell>
          <cell r="B877" t="str">
            <v>AR</v>
          </cell>
        </row>
        <row r="878">
          <cell r="A878" t="str">
            <v>BUD007A324</v>
          </cell>
          <cell r="B878" t="str">
            <v>AR</v>
          </cell>
        </row>
        <row r="879">
          <cell r="A879" t="str">
            <v>BUD007A326</v>
          </cell>
          <cell r="B879" t="str">
            <v>AR</v>
          </cell>
        </row>
        <row r="880">
          <cell r="A880" t="str">
            <v>BUD007A330</v>
          </cell>
          <cell r="B880" t="str">
            <v>AR</v>
          </cell>
        </row>
        <row r="881">
          <cell r="A881" t="str">
            <v>BUD007A334</v>
          </cell>
          <cell r="B881" t="str">
            <v>AR</v>
          </cell>
        </row>
        <row r="882">
          <cell r="A882" t="str">
            <v>BUD007A335</v>
          </cell>
          <cell r="B882" t="str">
            <v>AR</v>
          </cell>
        </row>
        <row r="883">
          <cell r="A883" t="str">
            <v>BUD007A336</v>
          </cell>
          <cell r="B883" t="str">
            <v>AR</v>
          </cell>
        </row>
        <row r="884">
          <cell r="A884" t="str">
            <v>BUD007A341</v>
          </cell>
          <cell r="B884" t="str">
            <v>AR</v>
          </cell>
        </row>
        <row r="885">
          <cell r="A885" t="str">
            <v>BUD007A343</v>
          </cell>
          <cell r="B885" t="str">
            <v>AR</v>
          </cell>
        </row>
        <row r="886">
          <cell r="A886" t="str">
            <v>BUD007A346</v>
          </cell>
          <cell r="B886" t="str">
            <v>AR</v>
          </cell>
        </row>
        <row r="887">
          <cell r="A887" t="str">
            <v>BUD007A347</v>
          </cell>
          <cell r="B887" t="str">
            <v>AR</v>
          </cell>
        </row>
        <row r="888">
          <cell r="A888" t="str">
            <v>BUD007A349</v>
          </cell>
          <cell r="B888" t="str">
            <v>AR</v>
          </cell>
        </row>
        <row r="889">
          <cell r="A889" t="str">
            <v>BUD007A350</v>
          </cell>
          <cell r="B889" t="str">
            <v>AR</v>
          </cell>
        </row>
        <row r="890">
          <cell r="A890" t="str">
            <v>BUD007A352</v>
          </cell>
          <cell r="B890" t="str">
            <v>AR</v>
          </cell>
        </row>
        <row r="891">
          <cell r="A891" t="str">
            <v>BUD007A353</v>
          </cell>
          <cell r="B891" t="str">
            <v>AR</v>
          </cell>
        </row>
        <row r="892">
          <cell r="A892" t="str">
            <v>BUD007A356</v>
          </cell>
          <cell r="B892" t="str">
            <v>AR</v>
          </cell>
        </row>
        <row r="893">
          <cell r="A893" t="str">
            <v>BUD007A357</v>
          </cell>
          <cell r="B893" t="str">
            <v>AR</v>
          </cell>
        </row>
        <row r="894">
          <cell r="A894" t="str">
            <v>BUD007A360</v>
          </cell>
          <cell r="B894" t="str">
            <v>AR</v>
          </cell>
        </row>
        <row r="895">
          <cell r="A895" t="str">
            <v>BUD007A364</v>
          </cell>
          <cell r="B895" t="str">
            <v>AR</v>
          </cell>
        </row>
        <row r="896">
          <cell r="A896" t="str">
            <v>BUD007A365</v>
          </cell>
          <cell r="B896" t="str">
            <v>AR</v>
          </cell>
        </row>
        <row r="897">
          <cell r="A897" t="str">
            <v>BUD007A369</v>
          </cell>
          <cell r="B897" t="str">
            <v>AR</v>
          </cell>
        </row>
        <row r="898">
          <cell r="A898" t="str">
            <v>BUD007A371</v>
          </cell>
          <cell r="B898" t="str">
            <v>AR</v>
          </cell>
        </row>
        <row r="899">
          <cell r="A899" t="str">
            <v>BUD007A373</v>
          </cell>
          <cell r="B899" t="str">
            <v>AR</v>
          </cell>
        </row>
        <row r="900">
          <cell r="A900" t="str">
            <v>BUD007A375</v>
          </cell>
          <cell r="B900" t="str">
            <v>AR</v>
          </cell>
        </row>
        <row r="901">
          <cell r="A901" t="str">
            <v>BUD007A379</v>
          </cell>
          <cell r="B901" t="str">
            <v>AR</v>
          </cell>
        </row>
        <row r="902">
          <cell r="A902" t="str">
            <v>BUD007A380</v>
          </cell>
          <cell r="B902" t="str">
            <v>AR</v>
          </cell>
        </row>
        <row r="903">
          <cell r="A903" t="str">
            <v>BUD007A384</v>
          </cell>
          <cell r="B903" t="str">
            <v>AR</v>
          </cell>
        </row>
        <row r="904">
          <cell r="A904" t="str">
            <v>BUD007A385</v>
          </cell>
          <cell r="B904" t="str">
            <v>AR</v>
          </cell>
        </row>
        <row r="905">
          <cell r="A905" t="str">
            <v>BUD007A388</v>
          </cell>
          <cell r="B905" t="str">
            <v>AR</v>
          </cell>
        </row>
        <row r="906">
          <cell r="A906" t="str">
            <v>BUD007A389</v>
          </cell>
          <cell r="B906" t="str">
            <v>AR</v>
          </cell>
        </row>
        <row r="907">
          <cell r="A907" t="str">
            <v>BUD007A392</v>
          </cell>
          <cell r="B907" t="str">
            <v>AR</v>
          </cell>
        </row>
        <row r="908">
          <cell r="A908" t="str">
            <v>BUD007A397</v>
          </cell>
          <cell r="B908" t="str">
            <v>AR</v>
          </cell>
        </row>
        <row r="909">
          <cell r="A909" t="str">
            <v>BUD007A399</v>
          </cell>
          <cell r="B909" t="str">
            <v>AR</v>
          </cell>
        </row>
        <row r="910">
          <cell r="A910" t="str">
            <v>BUD007A400</v>
          </cell>
          <cell r="B910" t="str">
            <v>AR</v>
          </cell>
        </row>
        <row r="911">
          <cell r="A911" t="str">
            <v>BUD007A401</v>
          </cell>
          <cell r="B911" t="str">
            <v>AR</v>
          </cell>
        </row>
        <row r="912">
          <cell r="A912" t="str">
            <v>BUD007A403</v>
          </cell>
          <cell r="B912" t="str">
            <v>AR</v>
          </cell>
        </row>
        <row r="913">
          <cell r="A913" t="str">
            <v>BUD007A404</v>
          </cell>
          <cell r="B913" t="str">
            <v>AR</v>
          </cell>
        </row>
        <row r="914">
          <cell r="A914" t="str">
            <v>BUD007A410</v>
          </cell>
          <cell r="B914" t="str">
            <v>AR</v>
          </cell>
        </row>
        <row r="915">
          <cell r="A915" t="str">
            <v>BUD007A415</v>
          </cell>
          <cell r="B915" t="str">
            <v>AR</v>
          </cell>
        </row>
        <row r="916">
          <cell r="A916" t="str">
            <v>BUD007A416</v>
          </cell>
          <cell r="B916" t="str">
            <v>AR</v>
          </cell>
        </row>
        <row r="917">
          <cell r="A917" t="str">
            <v>BUD007A421</v>
          </cell>
          <cell r="B917" t="str">
            <v>AR</v>
          </cell>
        </row>
        <row r="918">
          <cell r="A918" t="str">
            <v>BUD007A423</v>
          </cell>
          <cell r="B918" t="str">
            <v>AR</v>
          </cell>
        </row>
        <row r="919">
          <cell r="A919" t="str">
            <v>BUD007A434</v>
          </cell>
          <cell r="B919" t="str">
            <v>AR</v>
          </cell>
        </row>
        <row r="920">
          <cell r="A920" t="str">
            <v>BUD007A458</v>
          </cell>
          <cell r="B920" t="str">
            <v>AR</v>
          </cell>
        </row>
        <row r="921">
          <cell r="A921" t="str">
            <v>BUD007A459</v>
          </cell>
          <cell r="B921" t="str">
            <v>AR</v>
          </cell>
        </row>
        <row r="922">
          <cell r="A922" t="str">
            <v>BUD007A460</v>
          </cell>
          <cell r="B922" t="str">
            <v>AR</v>
          </cell>
        </row>
        <row r="923">
          <cell r="A923" t="str">
            <v>BUD007A461</v>
          </cell>
          <cell r="B923" t="str">
            <v>AR</v>
          </cell>
        </row>
        <row r="924">
          <cell r="A924" t="str">
            <v>BUD007A474</v>
          </cell>
          <cell r="B924" t="str">
            <v>AR</v>
          </cell>
        </row>
        <row r="925">
          <cell r="A925" t="str">
            <v>BUD007A600</v>
          </cell>
          <cell r="B925" t="str">
            <v>AR</v>
          </cell>
        </row>
        <row r="926">
          <cell r="A926" t="str">
            <v>BUD007A601</v>
          </cell>
          <cell r="B926" t="str">
            <v>AR</v>
          </cell>
        </row>
        <row r="927">
          <cell r="A927" t="str">
            <v>BUD007A603</v>
          </cell>
          <cell r="B927" t="str">
            <v>AR</v>
          </cell>
        </row>
        <row r="928">
          <cell r="A928" t="str">
            <v>BUD007A604</v>
          </cell>
          <cell r="B928" t="str">
            <v>AR</v>
          </cell>
        </row>
        <row r="929">
          <cell r="A929" t="str">
            <v>BUD007A605</v>
          </cell>
          <cell r="B929" t="str">
            <v>AR</v>
          </cell>
        </row>
        <row r="930">
          <cell r="A930" t="str">
            <v>BUD007A606</v>
          </cell>
          <cell r="B930" t="str">
            <v>AR</v>
          </cell>
        </row>
        <row r="931">
          <cell r="A931" t="str">
            <v>BUD007A607</v>
          </cell>
          <cell r="B931" t="str">
            <v>AR</v>
          </cell>
        </row>
        <row r="932">
          <cell r="A932" t="str">
            <v>BUD007A609</v>
          </cell>
          <cell r="B932" t="str">
            <v>AR</v>
          </cell>
        </row>
        <row r="933">
          <cell r="A933" t="str">
            <v>BUD007A626</v>
          </cell>
          <cell r="B933" t="str">
            <v>AR</v>
          </cell>
        </row>
        <row r="934">
          <cell r="A934" t="str">
            <v>BUD007A627</v>
          </cell>
          <cell r="B934" t="str">
            <v>AR</v>
          </cell>
        </row>
        <row r="935">
          <cell r="A935" t="str">
            <v>BUD007A709</v>
          </cell>
          <cell r="B935" t="str">
            <v>AR</v>
          </cell>
        </row>
        <row r="936">
          <cell r="A936" t="str">
            <v>BUD007A916</v>
          </cell>
          <cell r="B936" t="str">
            <v>AR</v>
          </cell>
        </row>
        <row r="937">
          <cell r="A937" t="str">
            <v>BUD007A917</v>
          </cell>
          <cell r="B937" t="str">
            <v>VACAT</v>
          </cell>
        </row>
        <row r="938">
          <cell r="A938" t="str">
            <v>BUD007A922</v>
          </cell>
          <cell r="B938" t="str">
            <v>AR</v>
          </cell>
        </row>
        <row r="939">
          <cell r="A939" t="str">
            <v>BUD008A103</v>
          </cell>
          <cell r="B939" t="str">
            <v>CLEAR</v>
          </cell>
        </row>
        <row r="940">
          <cell r="A940" t="str">
            <v>BUD008A105</v>
          </cell>
          <cell r="B940" t="str">
            <v>CLEAR</v>
          </cell>
        </row>
        <row r="941">
          <cell r="A941" t="str">
            <v>BUD008A301</v>
          </cell>
          <cell r="B941" t="str">
            <v>CLEAR</v>
          </cell>
        </row>
        <row r="942">
          <cell r="A942" t="str">
            <v>BUD008A303</v>
          </cell>
          <cell r="B942" t="str">
            <v>CLEAR</v>
          </cell>
        </row>
        <row r="943">
          <cell r="A943" t="str">
            <v>BUD008A304</v>
          </cell>
          <cell r="B943" t="str">
            <v>CLEAR</v>
          </cell>
        </row>
        <row r="944">
          <cell r="A944" t="str">
            <v>BUD008A306</v>
          </cell>
          <cell r="B944" t="str">
            <v>LIC</v>
          </cell>
        </row>
        <row r="945">
          <cell r="A945" t="str">
            <v>BUD008A307</v>
          </cell>
          <cell r="B945" t="str">
            <v>CLEAR</v>
          </cell>
        </row>
        <row r="946">
          <cell r="A946" t="str">
            <v>BUD008A310</v>
          </cell>
          <cell r="B946" t="str">
            <v>CLEAR</v>
          </cell>
        </row>
        <row r="947">
          <cell r="A947" t="str">
            <v>BUD008A313</v>
          </cell>
          <cell r="B947" t="str">
            <v>CLEAR</v>
          </cell>
        </row>
        <row r="948">
          <cell r="A948" t="str">
            <v>BUD008A316</v>
          </cell>
          <cell r="B948" t="str">
            <v>CLEAR</v>
          </cell>
        </row>
        <row r="949">
          <cell r="A949" t="str">
            <v>BUD008A319</v>
          </cell>
          <cell r="B949" t="str">
            <v>CLEAR</v>
          </cell>
        </row>
        <row r="950">
          <cell r="A950" t="str">
            <v>BUD008A322</v>
          </cell>
          <cell r="B950" t="str">
            <v>CLEAR</v>
          </cell>
        </row>
        <row r="951">
          <cell r="A951" t="str">
            <v>BUD008A323</v>
          </cell>
          <cell r="B951" t="str">
            <v>CLEAR</v>
          </cell>
        </row>
        <row r="952">
          <cell r="A952" t="str">
            <v>BUD008A330</v>
          </cell>
          <cell r="B952" t="str">
            <v>CLEAR</v>
          </cell>
        </row>
        <row r="953">
          <cell r="A953" t="str">
            <v>BUD008A331</v>
          </cell>
          <cell r="B953" t="str">
            <v>FUEL</v>
          </cell>
        </row>
        <row r="954">
          <cell r="A954" t="str">
            <v>BUD008A335</v>
          </cell>
          <cell r="B954" t="str">
            <v>CLEAR</v>
          </cell>
        </row>
        <row r="955">
          <cell r="A955" t="str">
            <v>BUD008A336</v>
          </cell>
          <cell r="B955" t="str">
            <v>CLEAR</v>
          </cell>
        </row>
        <row r="956">
          <cell r="A956" t="str">
            <v>BUD008A339</v>
          </cell>
          <cell r="B956" t="str">
            <v>CLEAR</v>
          </cell>
        </row>
        <row r="957">
          <cell r="A957" t="str">
            <v>BUD008A340</v>
          </cell>
          <cell r="B957" t="str">
            <v>CLEAR</v>
          </cell>
        </row>
        <row r="958">
          <cell r="A958" t="str">
            <v>BUD008A341</v>
          </cell>
          <cell r="B958" t="str">
            <v>CLEAR</v>
          </cell>
        </row>
        <row r="959">
          <cell r="A959" t="str">
            <v>BUD008A343</v>
          </cell>
          <cell r="B959" t="str">
            <v>CLEAR</v>
          </cell>
        </row>
        <row r="960">
          <cell r="A960" t="str">
            <v>BUD008A350</v>
          </cell>
          <cell r="B960" t="str">
            <v>CLEAR</v>
          </cell>
        </row>
        <row r="961">
          <cell r="A961" t="str">
            <v>BUD008A352</v>
          </cell>
          <cell r="B961" t="str">
            <v>CLEAR</v>
          </cell>
        </row>
        <row r="962">
          <cell r="A962" t="str">
            <v>BUD008A354</v>
          </cell>
          <cell r="B962" t="str">
            <v>CLEAR</v>
          </cell>
        </row>
        <row r="963">
          <cell r="A963" t="str">
            <v>BUD008A360</v>
          </cell>
          <cell r="B963" t="str">
            <v>CLEAR</v>
          </cell>
        </row>
        <row r="964">
          <cell r="A964" t="str">
            <v>BUD008A366</v>
          </cell>
          <cell r="B964" t="str">
            <v>CLEAR</v>
          </cell>
        </row>
        <row r="965">
          <cell r="A965" t="str">
            <v>BUD008A368</v>
          </cell>
          <cell r="B965" t="str">
            <v>CLEAR</v>
          </cell>
        </row>
        <row r="966">
          <cell r="A966" t="str">
            <v>BUD008A369</v>
          </cell>
          <cell r="B966" t="str">
            <v>CLEAR</v>
          </cell>
        </row>
        <row r="967">
          <cell r="A967" t="str">
            <v>BUD008A371</v>
          </cell>
          <cell r="B967" t="str">
            <v>CLEAR</v>
          </cell>
        </row>
        <row r="968">
          <cell r="A968" t="str">
            <v>BUD008A373</v>
          </cell>
          <cell r="B968" t="str">
            <v>CLEAR</v>
          </cell>
        </row>
        <row r="969">
          <cell r="A969" t="str">
            <v>BUD008A375</v>
          </cell>
          <cell r="B969" t="str">
            <v>CLEAR</v>
          </cell>
        </row>
        <row r="970">
          <cell r="A970" t="str">
            <v>BUD008A378</v>
          </cell>
          <cell r="B970" t="str">
            <v>CLEAR</v>
          </cell>
        </row>
        <row r="971">
          <cell r="A971" t="str">
            <v>BUD008A379</v>
          </cell>
          <cell r="B971" t="str">
            <v>CLEAR</v>
          </cell>
        </row>
        <row r="972">
          <cell r="A972" t="str">
            <v>BUD008A380</v>
          </cell>
          <cell r="B972" t="str">
            <v>CLEAR</v>
          </cell>
        </row>
        <row r="973">
          <cell r="A973" t="str">
            <v>BUD008A381</v>
          </cell>
          <cell r="B973" t="str">
            <v>CLEAR</v>
          </cell>
        </row>
        <row r="974">
          <cell r="A974" t="str">
            <v>BUD008A391</v>
          </cell>
          <cell r="B974" t="str">
            <v>CLEAR</v>
          </cell>
        </row>
        <row r="975">
          <cell r="A975" t="str">
            <v>BUD008A392</v>
          </cell>
          <cell r="B975" t="str">
            <v>CLEAR</v>
          </cell>
        </row>
        <row r="976">
          <cell r="A976" t="str">
            <v>BUD008A397</v>
          </cell>
          <cell r="B976" t="str">
            <v>CLEAR</v>
          </cell>
        </row>
        <row r="977">
          <cell r="A977" t="str">
            <v>BUD008A401</v>
          </cell>
          <cell r="B977" t="str">
            <v>CLEAR</v>
          </cell>
        </row>
        <row r="978">
          <cell r="A978" t="str">
            <v>BUD008A402</v>
          </cell>
          <cell r="B978" t="str">
            <v>CLEAR</v>
          </cell>
        </row>
        <row r="979">
          <cell r="A979" t="str">
            <v>BUD008A403</v>
          </cell>
          <cell r="B979" t="str">
            <v>CLEAR</v>
          </cell>
        </row>
        <row r="980">
          <cell r="A980" t="str">
            <v>BUD008A408</v>
          </cell>
          <cell r="B980" t="str">
            <v>CLEAR</v>
          </cell>
        </row>
        <row r="981">
          <cell r="A981" t="str">
            <v>BUD008A414</v>
          </cell>
          <cell r="B981" t="str">
            <v>CLEAR</v>
          </cell>
        </row>
        <row r="982">
          <cell r="A982" t="str">
            <v>BUD008A415</v>
          </cell>
          <cell r="B982" t="str">
            <v>CLEAR</v>
          </cell>
        </row>
        <row r="983">
          <cell r="A983" t="str">
            <v>BUD008A416</v>
          </cell>
          <cell r="B983" t="str">
            <v>CLEAR</v>
          </cell>
        </row>
        <row r="984">
          <cell r="A984" t="str">
            <v>BUD008A417</v>
          </cell>
          <cell r="B984" t="str">
            <v>CLEAR</v>
          </cell>
        </row>
        <row r="985">
          <cell r="A985" t="str">
            <v>BUD008A418</v>
          </cell>
          <cell r="B985" t="str">
            <v>CLEAR</v>
          </cell>
        </row>
        <row r="986">
          <cell r="A986" t="str">
            <v>BUD008A422</v>
          </cell>
          <cell r="B986" t="str">
            <v>CLEAR</v>
          </cell>
        </row>
        <row r="987">
          <cell r="A987" t="str">
            <v>BUD008A424</v>
          </cell>
          <cell r="B987" t="str">
            <v>CLEAR</v>
          </cell>
        </row>
        <row r="988">
          <cell r="A988" t="str">
            <v>BUD008A425</v>
          </cell>
          <cell r="B988" t="str">
            <v>CLEAR</v>
          </cell>
        </row>
        <row r="989">
          <cell r="A989" t="str">
            <v>BUD008A426</v>
          </cell>
          <cell r="B989" t="str">
            <v>CLEAR</v>
          </cell>
        </row>
        <row r="990">
          <cell r="A990" t="str">
            <v>BUD008A427</v>
          </cell>
          <cell r="B990" t="str">
            <v>CLEAR</v>
          </cell>
        </row>
        <row r="991">
          <cell r="A991" t="str">
            <v>BUD008A428</v>
          </cell>
          <cell r="B991" t="str">
            <v>CLEAR</v>
          </cell>
        </row>
        <row r="992">
          <cell r="A992" t="str">
            <v>BUD008A429</v>
          </cell>
          <cell r="B992" t="str">
            <v>CLEAR</v>
          </cell>
        </row>
        <row r="993">
          <cell r="A993" t="str">
            <v>BUD008A431</v>
          </cell>
          <cell r="B993" t="str">
            <v>CLEAR</v>
          </cell>
        </row>
        <row r="994">
          <cell r="A994" t="str">
            <v>BUD008A438</v>
          </cell>
          <cell r="B994" t="str">
            <v>CLEAR</v>
          </cell>
        </row>
        <row r="995">
          <cell r="A995" t="str">
            <v>BUD008A451</v>
          </cell>
          <cell r="B995" t="str">
            <v>FUEL</v>
          </cell>
        </row>
        <row r="996">
          <cell r="A996" t="str">
            <v>BUD008A453</v>
          </cell>
          <cell r="B996" t="str">
            <v>FUEL</v>
          </cell>
        </row>
        <row r="997">
          <cell r="A997" t="str">
            <v>BUD008A454</v>
          </cell>
          <cell r="B997" t="str">
            <v>FUEL</v>
          </cell>
        </row>
        <row r="998">
          <cell r="A998" t="str">
            <v>BUD008A455</v>
          </cell>
          <cell r="B998" t="str">
            <v>FUEL</v>
          </cell>
        </row>
        <row r="999">
          <cell r="A999" t="str">
            <v>BUD008A458</v>
          </cell>
          <cell r="B999" t="str">
            <v>CLEAR</v>
          </cell>
        </row>
        <row r="1000">
          <cell r="A1000" t="str">
            <v>BUD008A462</v>
          </cell>
          <cell r="B1000" t="str">
            <v>CLEAR</v>
          </cell>
        </row>
        <row r="1001">
          <cell r="A1001" t="str">
            <v>BUD008A463</v>
          </cell>
          <cell r="B1001" t="str">
            <v>CLEAR</v>
          </cell>
        </row>
        <row r="1002">
          <cell r="A1002" t="str">
            <v>BUD008A464</v>
          </cell>
          <cell r="B1002" t="str">
            <v>CLEAR</v>
          </cell>
        </row>
        <row r="1003">
          <cell r="A1003" t="str">
            <v>BUD008A470</v>
          </cell>
          <cell r="B1003" t="str">
            <v>CLEAR</v>
          </cell>
        </row>
        <row r="1004">
          <cell r="A1004" t="str">
            <v>BUD008A604</v>
          </cell>
          <cell r="B1004" t="str">
            <v>CLEAR</v>
          </cell>
        </row>
        <row r="1005">
          <cell r="A1005" t="str">
            <v>BUD008A605</v>
          </cell>
          <cell r="B1005" t="str">
            <v>CLEAR</v>
          </cell>
        </row>
        <row r="1006">
          <cell r="A1006" t="str">
            <v>BUD008A700</v>
          </cell>
          <cell r="B1006" t="str">
            <v>CLEAR</v>
          </cell>
        </row>
        <row r="1007">
          <cell r="A1007" t="str">
            <v>BUD008A901</v>
          </cell>
          <cell r="B1007" t="str">
            <v>CLEAR</v>
          </cell>
        </row>
        <row r="1008">
          <cell r="A1008" t="str">
            <v>BUD008A902</v>
          </cell>
          <cell r="B1008" t="str">
            <v>CLEAR</v>
          </cell>
        </row>
        <row r="1009">
          <cell r="A1009" t="str">
            <v>BUD008A903</v>
          </cell>
          <cell r="B1009" t="str">
            <v>DFCMP</v>
          </cell>
        </row>
        <row r="1010">
          <cell r="A1010" t="str">
            <v>BUD008A914</v>
          </cell>
          <cell r="B1010" t="str">
            <v>CLEAR</v>
          </cell>
        </row>
        <row r="1011">
          <cell r="A1011" t="str">
            <v>BUD008A916</v>
          </cell>
          <cell r="B1011" t="str">
            <v>NONOP</v>
          </cell>
        </row>
        <row r="1012">
          <cell r="A1012" t="str">
            <v>BUD008A917</v>
          </cell>
          <cell r="B1012" t="str">
            <v>VACAT</v>
          </cell>
        </row>
        <row r="1013">
          <cell r="A1013" t="str">
            <v>BUD008A918</v>
          </cell>
          <cell r="B1013" t="str">
            <v>PRADV</v>
          </cell>
        </row>
        <row r="1014">
          <cell r="A1014" t="str">
            <v>BUD008A919</v>
          </cell>
          <cell r="B1014" t="str">
            <v>PDTO</v>
          </cell>
        </row>
        <row r="1015">
          <cell r="A1015" t="str">
            <v>BUD008A920</v>
          </cell>
          <cell r="B1015" t="str">
            <v>PFSHR</v>
          </cell>
        </row>
        <row r="1016">
          <cell r="A1016" t="str">
            <v>BUD008A921</v>
          </cell>
          <cell r="B1016" t="str">
            <v>TIA</v>
          </cell>
        </row>
        <row r="1017">
          <cell r="A1017" t="str">
            <v>BUD008A922</v>
          </cell>
          <cell r="B1017" t="str">
            <v>NPLAB</v>
          </cell>
        </row>
        <row r="1018">
          <cell r="A1018" t="str">
            <v>BUD010A303</v>
          </cell>
          <cell r="B1018" t="str">
            <v>JFEXP</v>
          </cell>
        </row>
        <row r="1019">
          <cell r="A1019" t="str">
            <v>BUD010A307</v>
          </cell>
          <cell r="B1019" t="str">
            <v>AR</v>
          </cell>
        </row>
        <row r="1020">
          <cell r="A1020" t="str">
            <v>BUD010A336</v>
          </cell>
          <cell r="B1020" t="str">
            <v>NONOP</v>
          </cell>
        </row>
        <row r="1021">
          <cell r="A1021" t="str">
            <v>BUD010A339</v>
          </cell>
          <cell r="B1021" t="str">
            <v>NONOP</v>
          </cell>
        </row>
        <row r="1022">
          <cell r="A1022" t="str">
            <v>BUD010A343</v>
          </cell>
          <cell r="B1022" t="str">
            <v>NONOP</v>
          </cell>
        </row>
        <row r="1023">
          <cell r="A1023" t="str">
            <v>BUD010A356</v>
          </cell>
          <cell r="B1023" t="str">
            <v>JFEXP</v>
          </cell>
        </row>
        <row r="1024">
          <cell r="A1024" t="str">
            <v>BUD010A369</v>
          </cell>
          <cell r="B1024" t="str">
            <v>NONOP</v>
          </cell>
        </row>
        <row r="1025">
          <cell r="A1025" t="str">
            <v>BUD010A381</v>
          </cell>
          <cell r="B1025" t="str">
            <v>NONOP</v>
          </cell>
        </row>
        <row r="1026">
          <cell r="A1026" t="str">
            <v>BUD010A390</v>
          </cell>
          <cell r="B1026" t="str">
            <v>SCHED</v>
          </cell>
        </row>
        <row r="1027">
          <cell r="A1027" t="str">
            <v>BUD010A408</v>
          </cell>
          <cell r="B1027" t="str">
            <v>RENT</v>
          </cell>
        </row>
        <row r="1028">
          <cell r="A1028" t="str">
            <v>BUD010A418</v>
          </cell>
          <cell r="B1028" t="str">
            <v>ADVRT</v>
          </cell>
        </row>
        <row r="1029">
          <cell r="A1029" t="str">
            <v>BUD010A420</v>
          </cell>
          <cell r="B1029" t="str">
            <v>NONOP</v>
          </cell>
        </row>
        <row r="1030">
          <cell r="A1030" t="str">
            <v>BUD010A435</v>
          </cell>
          <cell r="B1030" t="str">
            <v>PWRSL</v>
          </cell>
        </row>
        <row r="1031">
          <cell r="A1031" t="str">
            <v>BUD010A436</v>
          </cell>
          <cell r="B1031" t="str">
            <v>SCHED</v>
          </cell>
        </row>
        <row r="1032">
          <cell r="A1032" t="str">
            <v>BUD010A445</v>
          </cell>
          <cell r="B1032" t="str">
            <v>INSUR</v>
          </cell>
        </row>
        <row r="1033">
          <cell r="A1033" t="str">
            <v>BUD010A469</v>
          </cell>
          <cell r="B1033" t="str">
            <v>RENT</v>
          </cell>
        </row>
        <row r="1034">
          <cell r="A1034" t="str">
            <v>BUD010A500</v>
          </cell>
          <cell r="B1034" t="str">
            <v>NONOP</v>
          </cell>
        </row>
        <row r="1035">
          <cell r="A1035" t="str">
            <v>BUD010A501</v>
          </cell>
          <cell r="B1035" t="str">
            <v>NONOP</v>
          </cell>
        </row>
        <row r="1036">
          <cell r="A1036" t="str">
            <v>BUD010A700</v>
          </cell>
          <cell r="B1036" t="str">
            <v>DEPRN</v>
          </cell>
        </row>
        <row r="1037">
          <cell r="A1037" t="str">
            <v>BUD010A701</v>
          </cell>
          <cell r="B1037" t="str">
            <v>OPR</v>
          </cell>
        </row>
        <row r="1038">
          <cell r="A1038" t="str">
            <v>BUD010A702</v>
          </cell>
          <cell r="B1038" t="str">
            <v>DEBIT</v>
          </cell>
        </row>
        <row r="1039">
          <cell r="A1039" t="str">
            <v>BUD010A703</v>
          </cell>
          <cell r="B1039" t="str">
            <v>CREDT</v>
          </cell>
        </row>
        <row r="1040">
          <cell r="A1040" t="str">
            <v>BUD010A704</v>
          </cell>
          <cell r="B1040" t="str">
            <v>TAXES</v>
          </cell>
        </row>
        <row r="1041">
          <cell r="A1041" t="str">
            <v>BUD010A705</v>
          </cell>
          <cell r="B1041" t="str">
            <v>CREDT</v>
          </cell>
        </row>
        <row r="1042">
          <cell r="A1042" t="str">
            <v>BUD010A706</v>
          </cell>
          <cell r="B1042" t="str">
            <v>DEBIT</v>
          </cell>
        </row>
        <row r="1043">
          <cell r="A1043" t="str">
            <v>BUD010A707</v>
          </cell>
          <cell r="B1043" t="str">
            <v>OPR</v>
          </cell>
        </row>
        <row r="1044">
          <cell r="A1044" t="str">
            <v>BUD010A709</v>
          </cell>
          <cell r="B1044" t="str">
            <v>AFUDC</v>
          </cell>
        </row>
        <row r="1045">
          <cell r="A1045" t="str">
            <v>BUD010A710</v>
          </cell>
          <cell r="B1045" t="str">
            <v>OPR</v>
          </cell>
        </row>
        <row r="1046">
          <cell r="A1046" t="str">
            <v>BUD010A711</v>
          </cell>
          <cell r="B1046" t="str">
            <v>OPR</v>
          </cell>
        </row>
        <row r="1047">
          <cell r="A1047" t="str">
            <v>BUD010A712</v>
          </cell>
          <cell r="B1047" t="str">
            <v>OPR</v>
          </cell>
        </row>
        <row r="1048">
          <cell r="A1048" t="str">
            <v>BUD010A749</v>
          </cell>
          <cell r="B1048" t="str">
            <v>RRSLE</v>
          </cell>
        </row>
        <row r="1049">
          <cell r="A1049" t="str">
            <v>BUD010A750</v>
          </cell>
          <cell r="B1049" t="str">
            <v>RRSLE</v>
          </cell>
        </row>
        <row r="1050">
          <cell r="A1050" t="str">
            <v>BUD010A751</v>
          </cell>
          <cell r="B1050" t="str">
            <v>RRSLE</v>
          </cell>
        </row>
        <row r="1051">
          <cell r="A1051" t="str">
            <v>BUD010A752</v>
          </cell>
          <cell r="B1051" t="str">
            <v>RRSLE</v>
          </cell>
        </row>
        <row r="1052">
          <cell r="A1052" t="str">
            <v>BUD010A753</v>
          </cell>
          <cell r="B1052" t="str">
            <v>CREDT</v>
          </cell>
        </row>
        <row r="1053">
          <cell r="A1053" t="str">
            <v>BUD010A754</v>
          </cell>
          <cell r="B1053" t="str">
            <v>CREDT</v>
          </cell>
        </row>
        <row r="1054">
          <cell r="A1054" t="str">
            <v>BUD010A755</v>
          </cell>
          <cell r="B1054" t="str">
            <v>CREDT</v>
          </cell>
        </row>
        <row r="1055">
          <cell r="A1055" t="str">
            <v>BUD010A756</v>
          </cell>
          <cell r="B1055" t="str">
            <v>CREDT</v>
          </cell>
        </row>
        <row r="1056">
          <cell r="A1056" t="str">
            <v>BUD010A757</v>
          </cell>
          <cell r="B1056" t="str">
            <v>CREDT</v>
          </cell>
        </row>
        <row r="1057">
          <cell r="A1057" t="str">
            <v>BUD010A758</v>
          </cell>
          <cell r="B1057" t="str">
            <v>CREDT</v>
          </cell>
        </row>
        <row r="1058">
          <cell r="A1058" t="str">
            <v>BUD010A759</v>
          </cell>
          <cell r="B1058" t="str">
            <v>CREDT</v>
          </cell>
        </row>
        <row r="1059">
          <cell r="A1059" t="str">
            <v>BUD010A760</v>
          </cell>
          <cell r="B1059" t="str">
            <v>CREDT</v>
          </cell>
        </row>
        <row r="1060">
          <cell r="A1060" t="str">
            <v>BUD010A761</v>
          </cell>
          <cell r="B1060" t="str">
            <v>CREDT</v>
          </cell>
        </row>
        <row r="1061">
          <cell r="A1061" t="str">
            <v>BUD010A762</v>
          </cell>
          <cell r="B1061" t="str">
            <v>CREDT</v>
          </cell>
        </row>
        <row r="1062">
          <cell r="A1062" t="str">
            <v>BUD010A763</v>
          </cell>
          <cell r="B1062" t="str">
            <v>CREDT</v>
          </cell>
        </row>
        <row r="1063">
          <cell r="A1063" t="str">
            <v>BUD010A764</v>
          </cell>
          <cell r="B1063" t="str">
            <v>DEMND</v>
          </cell>
        </row>
        <row r="1064">
          <cell r="A1064" t="str">
            <v>BUD010A765</v>
          </cell>
          <cell r="B1064" t="str">
            <v>DDMND</v>
          </cell>
        </row>
        <row r="1065">
          <cell r="A1065" t="str">
            <v>BUD010A766</v>
          </cell>
          <cell r="B1065" t="str">
            <v>RRSLE</v>
          </cell>
        </row>
        <row r="1066">
          <cell r="A1066" t="str">
            <v>BUD010A900</v>
          </cell>
          <cell r="B1066" t="str">
            <v>CIVIC</v>
          </cell>
        </row>
        <row r="1067">
          <cell r="A1067" t="str">
            <v>BUD010A901</v>
          </cell>
          <cell r="B1067" t="str">
            <v>DONAT</v>
          </cell>
        </row>
        <row r="1068">
          <cell r="A1068" t="str">
            <v>BUD010A902</v>
          </cell>
          <cell r="B1068" t="str">
            <v>EVENT</v>
          </cell>
        </row>
        <row r="1069">
          <cell r="A1069" t="str">
            <v>BUD010A903</v>
          </cell>
          <cell r="B1069" t="str">
            <v>DFCMP</v>
          </cell>
        </row>
        <row r="1070">
          <cell r="A1070" t="str">
            <v>BUD010A904</v>
          </cell>
          <cell r="B1070" t="str">
            <v>LOBBY</v>
          </cell>
        </row>
        <row r="1071">
          <cell r="A1071" t="str">
            <v>BUD010A905</v>
          </cell>
          <cell r="B1071" t="str">
            <v>NONOP</v>
          </cell>
        </row>
      </sheetData>
      <sheetData sheetId="9">
        <row r="2">
          <cell r="A2" t="str">
            <v>BILLAARLABORC104</v>
          </cell>
          <cell r="B2" t="str">
            <v>186201</v>
          </cell>
        </row>
        <row r="3">
          <cell r="A3" t="str">
            <v>BILLAARLABORC108</v>
          </cell>
          <cell r="B3" t="str">
            <v>186201</v>
          </cell>
        </row>
        <row r="4">
          <cell r="A4" t="str">
            <v>BILLAARLABORC116</v>
          </cell>
          <cell r="B4" t="str">
            <v>186201</v>
          </cell>
        </row>
        <row r="5">
          <cell r="A5" t="str">
            <v>BILLAARLABORC125</v>
          </cell>
          <cell r="B5" t="str">
            <v>186201</v>
          </cell>
        </row>
        <row r="6">
          <cell r="A6" t="str">
            <v>BILLAARLABORC126</v>
          </cell>
          <cell r="B6" t="str">
            <v>186201</v>
          </cell>
        </row>
        <row r="7">
          <cell r="A7" t="str">
            <v>BILLAARLABORC127</v>
          </cell>
          <cell r="B7" t="str">
            <v>186201</v>
          </cell>
        </row>
        <row r="8">
          <cell r="A8" t="str">
            <v>BILLAARLABORC128</v>
          </cell>
          <cell r="B8" t="str">
            <v>186201</v>
          </cell>
        </row>
        <row r="9">
          <cell r="A9" t="str">
            <v>BILLAARLABORC129</v>
          </cell>
          <cell r="B9" t="str">
            <v>186201</v>
          </cell>
        </row>
        <row r="10">
          <cell r="A10" t="str">
            <v>BILLAARLABORC130</v>
          </cell>
          <cell r="B10" t="str">
            <v>186201</v>
          </cell>
        </row>
        <row r="11">
          <cell r="A11" t="str">
            <v>BILLAARLABORC154</v>
          </cell>
          <cell r="B11" t="str">
            <v>186201</v>
          </cell>
        </row>
        <row r="12">
          <cell r="A12" t="str">
            <v>BILLAARLABORC157</v>
          </cell>
          <cell r="B12" t="str">
            <v>186201</v>
          </cell>
        </row>
        <row r="13">
          <cell r="A13" t="str">
            <v>BILLAARLABORC158</v>
          </cell>
          <cell r="B13" t="str">
            <v>186201</v>
          </cell>
        </row>
        <row r="14">
          <cell r="A14" t="str">
            <v>BILLAARLABORC166</v>
          </cell>
          <cell r="B14" t="str">
            <v>186201</v>
          </cell>
        </row>
        <row r="15">
          <cell r="A15" t="str">
            <v>BILLAARLABORC167</v>
          </cell>
          <cell r="B15" t="str">
            <v>186201</v>
          </cell>
        </row>
        <row r="16">
          <cell r="A16" t="str">
            <v>BILLAARLABORC168</v>
          </cell>
          <cell r="B16" t="str">
            <v>186201</v>
          </cell>
        </row>
        <row r="17">
          <cell r="A17" t="str">
            <v>BILLAARLABORC169</v>
          </cell>
          <cell r="B17" t="str">
            <v>186201</v>
          </cell>
        </row>
        <row r="18">
          <cell r="A18" t="str">
            <v>BILLAARLABORC171</v>
          </cell>
          <cell r="B18" t="str">
            <v>186201</v>
          </cell>
        </row>
        <row r="19">
          <cell r="A19" t="str">
            <v>BILLAARLABORC200</v>
          </cell>
          <cell r="B19" t="str">
            <v>186201</v>
          </cell>
        </row>
        <row r="20">
          <cell r="A20" t="str">
            <v>BILLAARLABORC201</v>
          </cell>
          <cell r="B20" t="str">
            <v>186201</v>
          </cell>
        </row>
        <row r="21">
          <cell r="A21" t="str">
            <v>BILLAARLABORC202</v>
          </cell>
          <cell r="B21" t="str">
            <v>186201</v>
          </cell>
        </row>
        <row r="22">
          <cell r="A22" t="str">
            <v>BILLAARLABORC203</v>
          </cell>
          <cell r="B22" t="str">
            <v>186201</v>
          </cell>
        </row>
        <row r="23">
          <cell r="A23" t="str">
            <v>BILLAARLABORC303</v>
          </cell>
          <cell r="B23" t="str">
            <v>186201</v>
          </cell>
        </row>
        <row r="24">
          <cell r="A24" t="str">
            <v>BILLAARLABORC304</v>
          </cell>
          <cell r="B24" t="str">
            <v>186201</v>
          </cell>
        </row>
        <row r="25">
          <cell r="A25" t="str">
            <v>BILLAARLABORC305</v>
          </cell>
          <cell r="B25" t="str">
            <v>186201</v>
          </cell>
        </row>
        <row r="26">
          <cell r="A26" t="str">
            <v>BILLAARLABORC306</v>
          </cell>
          <cell r="B26" t="str">
            <v>186201</v>
          </cell>
        </row>
        <row r="27">
          <cell r="A27" t="str">
            <v>BILLAARLABORC307</v>
          </cell>
          <cell r="B27" t="str">
            <v>186201</v>
          </cell>
        </row>
        <row r="28">
          <cell r="A28" t="str">
            <v>BILLAARLABORC308</v>
          </cell>
          <cell r="B28" t="str">
            <v>186201</v>
          </cell>
        </row>
        <row r="29">
          <cell r="A29" t="str">
            <v>BILLAARLABORC309</v>
          </cell>
          <cell r="B29" t="str">
            <v>186201</v>
          </cell>
        </row>
        <row r="30">
          <cell r="A30" t="str">
            <v>BILLAARLABORC310</v>
          </cell>
          <cell r="B30" t="str">
            <v>186201</v>
          </cell>
        </row>
        <row r="31">
          <cell r="A31" t="str">
            <v>BILLAARLABORC311</v>
          </cell>
          <cell r="B31" t="str">
            <v>186201</v>
          </cell>
        </row>
        <row r="32">
          <cell r="A32" t="str">
            <v>BILLAARLABORC312</v>
          </cell>
          <cell r="B32" t="str">
            <v>186201</v>
          </cell>
        </row>
        <row r="33">
          <cell r="A33" t="str">
            <v>BILLAARLABORC314</v>
          </cell>
          <cell r="B33" t="str">
            <v>186201</v>
          </cell>
        </row>
        <row r="34">
          <cell r="A34" t="str">
            <v>BILLAARLABORC315</v>
          </cell>
          <cell r="B34" t="str">
            <v>186201</v>
          </cell>
        </row>
        <row r="35">
          <cell r="A35" t="str">
            <v>BILLAARLABORC318</v>
          </cell>
          <cell r="B35" t="str">
            <v>186201</v>
          </cell>
        </row>
        <row r="36">
          <cell r="A36" t="str">
            <v>BILLAARLABORC402</v>
          </cell>
          <cell r="B36" t="str">
            <v>186201</v>
          </cell>
        </row>
        <row r="37">
          <cell r="A37" t="str">
            <v>BILLAARLABORC405</v>
          </cell>
          <cell r="B37" t="str">
            <v>186201</v>
          </cell>
        </row>
        <row r="38">
          <cell r="A38" t="str">
            <v>BILLAARLABORC406</v>
          </cell>
          <cell r="B38" t="str">
            <v>186201</v>
          </cell>
        </row>
        <row r="39">
          <cell r="A39" t="str">
            <v>BILLAARLABORC407</v>
          </cell>
          <cell r="B39" t="str">
            <v>186201</v>
          </cell>
        </row>
        <row r="40">
          <cell r="A40" t="str">
            <v>BILLAARLABORC408</v>
          </cell>
          <cell r="B40" t="str">
            <v>186201</v>
          </cell>
        </row>
        <row r="41">
          <cell r="A41" t="str">
            <v>BILLAARLABORC409</v>
          </cell>
          <cell r="B41" t="str">
            <v>186201</v>
          </cell>
        </row>
        <row r="42">
          <cell r="A42" t="str">
            <v>BILLAARLABORC501</v>
          </cell>
          <cell r="B42" t="str">
            <v>186201</v>
          </cell>
        </row>
        <row r="43">
          <cell r="A43" t="str">
            <v>BILLAARLABORC502</v>
          </cell>
          <cell r="B43" t="str">
            <v>186201</v>
          </cell>
        </row>
        <row r="44">
          <cell r="A44" t="str">
            <v>BILLAARLABORC506</v>
          </cell>
          <cell r="B44" t="str">
            <v>186201</v>
          </cell>
        </row>
        <row r="45">
          <cell r="A45" t="str">
            <v>BILLAARLABORC508</v>
          </cell>
          <cell r="B45" t="str">
            <v>186201</v>
          </cell>
        </row>
        <row r="46">
          <cell r="A46" t="str">
            <v>BILLAARLABORC509</v>
          </cell>
          <cell r="B46" t="str">
            <v>186201</v>
          </cell>
        </row>
        <row r="47">
          <cell r="A47" t="str">
            <v>BILLAARLABORC510</v>
          </cell>
          <cell r="B47" t="str">
            <v>186201</v>
          </cell>
        </row>
        <row r="48">
          <cell r="A48" t="str">
            <v>BILLAARLABORC511</v>
          </cell>
          <cell r="B48" t="str">
            <v>186201</v>
          </cell>
        </row>
        <row r="49">
          <cell r="A49" t="str">
            <v>BILLAARLABORC513</v>
          </cell>
          <cell r="B49" t="str">
            <v>186201</v>
          </cell>
        </row>
        <row r="50">
          <cell r="A50" t="str">
            <v>BILLAARLABORC601</v>
          </cell>
          <cell r="B50" t="str">
            <v>186201</v>
          </cell>
        </row>
        <row r="51">
          <cell r="A51" t="str">
            <v>BILLAARLABORC602</v>
          </cell>
          <cell r="B51" t="str">
            <v>186201</v>
          </cell>
        </row>
        <row r="52">
          <cell r="A52" t="str">
            <v>BILLAARLABORC640</v>
          </cell>
          <cell r="B52" t="str">
            <v>186201</v>
          </cell>
        </row>
        <row r="53">
          <cell r="A53" t="str">
            <v>BILLAARLABORC641</v>
          </cell>
          <cell r="B53" t="str">
            <v>186201</v>
          </cell>
        </row>
        <row r="54">
          <cell r="A54" t="str">
            <v>BILLAARLABORC642</v>
          </cell>
          <cell r="B54" t="str">
            <v>186201</v>
          </cell>
        </row>
        <row r="55">
          <cell r="A55" t="str">
            <v>BILLAARLABORC643</v>
          </cell>
          <cell r="B55" t="str">
            <v>186201</v>
          </cell>
        </row>
        <row r="56">
          <cell r="A56" t="str">
            <v>BILLAARLABORC660</v>
          </cell>
          <cell r="B56" t="str">
            <v>186201</v>
          </cell>
        </row>
        <row r="57">
          <cell r="A57" t="str">
            <v>BILLAARLABORC661</v>
          </cell>
          <cell r="B57" t="str">
            <v>186201</v>
          </cell>
        </row>
        <row r="58">
          <cell r="A58" t="str">
            <v>BILLAARLABORC662</v>
          </cell>
          <cell r="B58" t="str">
            <v>186201</v>
          </cell>
        </row>
        <row r="59">
          <cell r="A59" t="str">
            <v>BILLAARLABORC663</v>
          </cell>
          <cell r="B59" t="str">
            <v>186201</v>
          </cell>
        </row>
        <row r="60">
          <cell r="A60" t="str">
            <v>BILLAARLABORC900</v>
          </cell>
          <cell r="B60" t="str">
            <v>186201</v>
          </cell>
        </row>
        <row r="61">
          <cell r="A61" t="str">
            <v>BILLAARLABORC913</v>
          </cell>
          <cell r="B61" t="str">
            <v>186201</v>
          </cell>
        </row>
        <row r="62">
          <cell r="A62" t="str">
            <v>BILLAARLABORC914</v>
          </cell>
          <cell r="B62" t="str">
            <v>186201</v>
          </cell>
        </row>
        <row r="63">
          <cell r="A63" t="str">
            <v>BILLAARLABORC920</v>
          </cell>
          <cell r="B63" t="str">
            <v>186201</v>
          </cell>
        </row>
        <row r="64">
          <cell r="A64" t="str">
            <v>BILLAARLABORC923</v>
          </cell>
          <cell r="B64" t="str">
            <v>186201</v>
          </cell>
        </row>
        <row r="65">
          <cell r="A65" t="str">
            <v>BILLAARLABORC927</v>
          </cell>
          <cell r="B65" t="str">
            <v>186201</v>
          </cell>
        </row>
        <row r="66">
          <cell r="A66" t="str">
            <v>BILLAARLABORC933</v>
          </cell>
          <cell r="B66" t="str">
            <v>186201</v>
          </cell>
        </row>
        <row r="67">
          <cell r="A67" t="str">
            <v>BILLAARLABORC934</v>
          </cell>
          <cell r="B67" t="str">
            <v>186201</v>
          </cell>
        </row>
        <row r="68">
          <cell r="A68" t="str">
            <v>BILLAARLABORC944</v>
          </cell>
          <cell r="B68" t="str">
            <v>186201</v>
          </cell>
        </row>
        <row r="69">
          <cell r="A69" t="str">
            <v>BILLAARLABORC951</v>
          </cell>
          <cell r="B69" t="str">
            <v>186201</v>
          </cell>
        </row>
        <row r="70">
          <cell r="A70" t="str">
            <v>BILLAARLABORC952</v>
          </cell>
          <cell r="B70" t="str">
            <v>186201</v>
          </cell>
        </row>
        <row r="71">
          <cell r="A71" t="str">
            <v>BILLAAROTHERC104</v>
          </cell>
          <cell r="B71" t="str">
            <v>186201</v>
          </cell>
        </row>
        <row r="72">
          <cell r="A72" t="str">
            <v>BILLAAROTHERC108</v>
          </cell>
          <cell r="B72" t="str">
            <v>186201</v>
          </cell>
        </row>
        <row r="73">
          <cell r="A73" t="str">
            <v>BILLAAROTHERC116</v>
          </cell>
          <cell r="B73" t="str">
            <v>186201</v>
          </cell>
        </row>
        <row r="74">
          <cell r="A74" t="str">
            <v>BILLAAROTHERC125</v>
          </cell>
          <cell r="B74" t="str">
            <v>186201</v>
          </cell>
        </row>
        <row r="75">
          <cell r="A75" t="str">
            <v>BILLAAROTHERC126</v>
          </cell>
          <cell r="B75" t="str">
            <v>186201</v>
          </cell>
        </row>
        <row r="76">
          <cell r="A76" t="str">
            <v>BILLAAROTHERC127</v>
          </cell>
          <cell r="B76" t="str">
            <v>186201</v>
          </cell>
        </row>
        <row r="77">
          <cell r="A77" t="str">
            <v>BILLAAROTHERC128</v>
          </cell>
          <cell r="B77" t="str">
            <v>186201</v>
          </cell>
        </row>
        <row r="78">
          <cell r="A78" t="str">
            <v>BILLAAROTHERC129</v>
          </cell>
          <cell r="B78" t="str">
            <v>186201</v>
          </cell>
        </row>
        <row r="79">
          <cell r="A79" t="str">
            <v>BILLAAROTHERC130</v>
          </cell>
          <cell r="B79" t="str">
            <v>186201</v>
          </cell>
        </row>
        <row r="80">
          <cell r="A80" t="str">
            <v>BILLAAROTHERC154</v>
          </cell>
          <cell r="B80" t="str">
            <v>186201</v>
          </cell>
        </row>
        <row r="81">
          <cell r="A81" t="str">
            <v>BILLAAROTHERC157</v>
          </cell>
          <cell r="B81" t="str">
            <v>186201</v>
          </cell>
        </row>
        <row r="82">
          <cell r="A82" t="str">
            <v>BILLAAROTHERC158</v>
          </cell>
          <cell r="B82" t="str">
            <v>186201</v>
          </cell>
        </row>
        <row r="83">
          <cell r="A83" t="str">
            <v>BILLAAROTHERC166</v>
          </cell>
          <cell r="B83" t="str">
            <v>186201</v>
          </cell>
        </row>
        <row r="84">
          <cell r="A84" t="str">
            <v>BILLAAROTHERC167</v>
          </cell>
          <cell r="B84" t="str">
            <v>186201</v>
          </cell>
        </row>
        <row r="85">
          <cell r="A85" t="str">
            <v>BILLAAROTHERC168</v>
          </cell>
          <cell r="B85" t="str">
            <v>186201</v>
          </cell>
        </row>
        <row r="86">
          <cell r="A86" t="str">
            <v>BILLAAROTHERC169</v>
          </cell>
          <cell r="B86" t="str">
            <v>186201</v>
          </cell>
        </row>
        <row r="87">
          <cell r="A87" t="str">
            <v>BILLAAROTHERC171</v>
          </cell>
          <cell r="B87" t="str">
            <v>186201</v>
          </cell>
        </row>
        <row r="88">
          <cell r="A88" t="str">
            <v>BILLAAROTHERC200</v>
          </cell>
          <cell r="B88" t="str">
            <v>186201</v>
          </cell>
        </row>
        <row r="89">
          <cell r="A89" t="str">
            <v>BILLAAROTHERC201</v>
          </cell>
          <cell r="B89" t="str">
            <v>186201</v>
          </cell>
        </row>
        <row r="90">
          <cell r="A90" t="str">
            <v>BILLAAROTHERC202</v>
          </cell>
          <cell r="B90" t="str">
            <v>186201</v>
          </cell>
        </row>
        <row r="91">
          <cell r="A91" t="str">
            <v>BILLAAROTHERC203</v>
          </cell>
          <cell r="B91" t="str">
            <v>186201</v>
          </cell>
        </row>
        <row r="92">
          <cell r="A92" t="str">
            <v>BILLAAROTHERC228</v>
          </cell>
          <cell r="B92" t="str">
            <v>186201</v>
          </cell>
        </row>
        <row r="93">
          <cell r="A93" t="str">
            <v>BILLAAROTHERC303</v>
          </cell>
          <cell r="B93" t="str">
            <v>186201</v>
          </cell>
        </row>
        <row r="94">
          <cell r="A94" t="str">
            <v>BILLAAROTHERC304</v>
          </cell>
          <cell r="B94" t="str">
            <v>186201</v>
          </cell>
        </row>
        <row r="95">
          <cell r="A95" t="str">
            <v>BILLAAROTHERC305</v>
          </cell>
          <cell r="B95" t="str">
            <v>186201</v>
          </cell>
        </row>
        <row r="96">
          <cell r="A96" t="str">
            <v>BILLAAROTHERC306</v>
          </cell>
          <cell r="B96" t="str">
            <v>186201</v>
          </cell>
        </row>
        <row r="97">
          <cell r="A97" t="str">
            <v>BILLAAROTHERC307</v>
          </cell>
          <cell r="B97" t="str">
            <v>186201</v>
          </cell>
        </row>
        <row r="98">
          <cell r="A98" t="str">
            <v>BILLAAROTHERC308</v>
          </cell>
          <cell r="B98" t="str">
            <v>186201</v>
          </cell>
        </row>
        <row r="99">
          <cell r="A99" t="str">
            <v>BILLAAROTHERC309</v>
          </cell>
          <cell r="B99" t="str">
            <v>186201</v>
          </cell>
        </row>
        <row r="100">
          <cell r="A100" t="str">
            <v>BILLAAROTHERC310</v>
          </cell>
          <cell r="B100" t="str">
            <v>186201</v>
          </cell>
        </row>
        <row r="101">
          <cell r="A101" t="str">
            <v>BILLAAROTHERC311</v>
          </cell>
          <cell r="B101" t="str">
            <v>186201</v>
          </cell>
        </row>
        <row r="102">
          <cell r="A102" t="str">
            <v>BILLAAROTHERC312</v>
          </cell>
          <cell r="B102" t="str">
            <v>186201</v>
          </cell>
        </row>
        <row r="103">
          <cell r="A103" t="str">
            <v>BILLAAROTHERC314</v>
          </cell>
          <cell r="B103" t="str">
            <v>186201</v>
          </cell>
        </row>
        <row r="104">
          <cell r="A104" t="str">
            <v>BILLAAROTHERC315</v>
          </cell>
          <cell r="B104" t="str">
            <v>186201</v>
          </cell>
        </row>
        <row r="105">
          <cell r="A105" t="str">
            <v>BILLAAROTHERC318</v>
          </cell>
          <cell r="B105" t="str">
            <v>186201</v>
          </cell>
        </row>
        <row r="106">
          <cell r="A106" t="str">
            <v>BILLAAROTHERC402</v>
          </cell>
          <cell r="B106" t="str">
            <v>186201</v>
          </cell>
        </row>
        <row r="107">
          <cell r="A107" t="str">
            <v>BILLAAROTHERC405</v>
          </cell>
          <cell r="B107" t="str">
            <v>186201</v>
          </cell>
        </row>
        <row r="108">
          <cell r="A108" t="str">
            <v>BILLAAROTHERC406</v>
          </cell>
          <cell r="B108" t="str">
            <v>186201</v>
          </cell>
        </row>
        <row r="109">
          <cell r="A109" t="str">
            <v>BILLAAROTHERC407</v>
          </cell>
          <cell r="B109" t="str">
            <v>186201</v>
          </cell>
        </row>
        <row r="110">
          <cell r="A110" t="str">
            <v>BILLAAROTHERC408</v>
          </cell>
          <cell r="B110" t="str">
            <v>186201</v>
          </cell>
        </row>
        <row r="111">
          <cell r="A111" t="str">
            <v>BILLAAROTHERC409</v>
          </cell>
          <cell r="B111" t="str">
            <v>186201</v>
          </cell>
        </row>
        <row r="112">
          <cell r="A112" t="str">
            <v>BILLAAROTHERC501</v>
          </cell>
          <cell r="B112" t="str">
            <v>186201</v>
          </cell>
        </row>
        <row r="113">
          <cell r="A113" t="str">
            <v>BILLAAROTHERC502</v>
          </cell>
          <cell r="B113" t="str">
            <v>186201</v>
          </cell>
        </row>
        <row r="114">
          <cell r="A114" t="str">
            <v>BILLAAROTHERC506</v>
          </cell>
          <cell r="B114" t="str">
            <v>186201</v>
          </cell>
        </row>
        <row r="115">
          <cell r="A115" t="str">
            <v>BILLAAROTHERC508</v>
          </cell>
          <cell r="B115" t="str">
            <v>186201</v>
          </cell>
        </row>
        <row r="116">
          <cell r="A116" t="str">
            <v>BILLAAROTHERC509</v>
          </cell>
          <cell r="B116" t="str">
            <v>186201</v>
          </cell>
        </row>
        <row r="117">
          <cell r="A117" t="str">
            <v>BILLAAROTHERC510</v>
          </cell>
          <cell r="B117" t="str">
            <v>186201</v>
          </cell>
        </row>
        <row r="118">
          <cell r="A118" t="str">
            <v>BILLAAROTHERC511</v>
          </cell>
          <cell r="B118" t="str">
            <v>186201</v>
          </cell>
        </row>
        <row r="119">
          <cell r="A119" t="str">
            <v>BILLAAROTHERC513</v>
          </cell>
          <cell r="B119" t="str">
            <v>186201</v>
          </cell>
        </row>
        <row r="120">
          <cell r="A120" t="str">
            <v>BILLAAROTHERC601</v>
          </cell>
          <cell r="B120" t="str">
            <v>186201</v>
          </cell>
        </row>
        <row r="121">
          <cell r="A121" t="str">
            <v>BILLAAROTHERC602</v>
          </cell>
          <cell r="B121" t="str">
            <v>186201</v>
          </cell>
        </row>
        <row r="122">
          <cell r="A122" t="str">
            <v>BILLAAROTHERC640</v>
          </cell>
          <cell r="B122" t="str">
            <v>186201</v>
          </cell>
        </row>
        <row r="123">
          <cell r="A123" t="str">
            <v>BILLAAROTHERC641</v>
          </cell>
          <cell r="B123" t="str">
            <v>186201</v>
          </cell>
        </row>
        <row r="124">
          <cell r="A124" t="str">
            <v>BILLAAROTHERC642</v>
          </cell>
          <cell r="B124" t="str">
            <v>186201</v>
          </cell>
        </row>
        <row r="125">
          <cell r="A125" t="str">
            <v>BILLAAROTHERC643</v>
          </cell>
          <cell r="B125" t="str">
            <v>186201</v>
          </cell>
        </row>
        <row r="126">
          <cell r="A126" t="str">
            <v>BILLAAROTHERC660</v>
          </cell>
          <cell r="B126" t="str">
            <v>186201</v>
          </cell>
        </row>
        <row r="127">
          <cell r="A127" t="str">
            <v>BILLAAROTHERC661</v>
          </cell>
          <cell r="B127" t="str">
            <v>186201</v>
          </cell>
        </row>
        <row r="128">
          <cell r="A128" t="str">
            <v>BILLAAROTHERC662</v>
          </cell>
          <cell r="B128" t="str">
            <v>186201</v>
          </cell>
        </row>
        <row r="129">
          <cell r="A129" t="str">
            <v>BILLAAROTHERC663</v>
          </cell>
          <cell r="B129" t="str">
            <v>186201</v>
          </cell>
        </row>
        <row r="130">
          <cell r="A130" t="str">
            <v>BILLAAROTHERC900</v>
          </cell>
          <cell r="B130" t="str">
            <v>186201</v>
          </cell>
        </row>
        <row r="131">
          <cell r="A131" t="str">
            <v>BILLAAROTHERC913</v>
          </cell>
          <cell r="B131" t="str">
            <v>186201</v>
          </cell>
        </row>
        <row r="132">
          <cell r="A132" t="str">
            <v>BILLAAROTHERC914</v>
          </cell>
          <cell r="B132" t="str">
            <v>186201</v>
          </cell>
        </row>
        <row r="133">
          <cell r="A133" t="str">
            <v>BILLAAROTHERC920</v>
          </cell>
          <cell r="B133" t="str">
            <v>186201</v>
          </cell>
        </row>
        <row r="134">
          <cell r="A134" t="str">
            <v>BILLAAROTHERC923</v>
          </cell>
          <cell r="B134" t="str">
            <v>186201</v>
          </cell>
        </row>
        <row r="135">
          <cell r="A135" t="str">
            <v>BILLAAROTHERC927</v>
          </cell>
          <cell r="B135" t="str">
            <v>186201</v>
          </cell>
        </row>
        <row r="136">
          <cell r="A136" t="str">
            <v>BILLAAROTHERC929</v>
          </cell>
          <cell r="B136" t="str">
            <v>186201</v>
          </cell>
        </row>
        <row r="137">
          <cell r="A137" t="str">
            <v>BILLAAROTHERC933</v>
          </cell>
          <cell r="B137" t="str">
            <v>186201</v>
          </cell>
        </row>
        <row r="138">
          <cell r="A138" t="str">
            <v>BILLAAROTHERC934</v>
          </cell>
          <cell r="B138" t="str">
            <v>186201</v>
          </cell>
        </row>
        <row r="139">
          <cell r="A139" t="str">
            <v>BILLAAROTHERC936</v>
          </cell>
          <cell r="B139" t="str">
            <v>186201</v>
          </cell>
        </row>
        <row r="140">
          <cell r="A140" t="str">
            <v>BILLAAROTHERC937</v>
          </cell>
          <cell r="B140" t="str">
            <v>186201</v>
          </cell>
        </row>
        <row r="141">
          <cell r="A141" t="str">
            <v>BILLAAROTHERC944</v>
          </cell>
          <cell r="B141" t="str">
            <v>186201</v>
          </cell>
        </row>
        <row r="142">
          <cell r="A142" t="str">
            <v>BILLAAROTHERC951</v>
          </cell>
          <cell r="B142" t="str">
            <v>186201</v>
          </cell>
        </row>
        <row r="143">
          <cell r="A143" t="str">
            <v>BILLAAROTHERC952</v>
          </cell>
          <cell r="B143" t="str">
            <v>186201</v>
          </cell>
        </row>
        <row r="144">
          <cell r="A144" t="str">
            <v>BILLAAROTHERC958</v>
          </cell>
          <cell r="B144" t="str">
            <v>186201</v>
          </cell>
        </row>
        <row r="145">
          <cell r="A145" t="str">
            <v>BILLAAROUTSVC104</v>
          </cell>
          <cell r="B145" t="str">
            <v>186201</v>
          </cell>
        </row>
        <row r="146">
          <cell r="A146" t="str">
            <v>BILLAAROUTSVC108</v>
          </cell>
          <cell r="B146" t="str">
            <v>186201</v>
          </cell>
        </row>
        <row r="147">
          <cell r="A147" t="str">
            <v>BILLAAROUTSVC116</v>
          </cell>
          <cell r="B147" t="str">
            <v>186201</v>
          </cell>
        </row>
        <row r="148">
          <cell r="A148" t="str">
            <v>BILLAAROUTSVC125</v>
          </cell>
          <cell r="B148" t="str">
            <v>186201</v>
          </cell>
        </row>
        <row r="149">
          <cell r="A149" t="str">
            <v>BILLAAROUTSVC126</v>
          </cell>
          <cell r="B149" t="str">
            <v>186201</v>
          </cell>
        </row>
        <row r="150">
          <cell r="A150" t="str">
            <v>BILLAAROUTSVC127</v>
          </cell>
          <cell r="B150" t="str">
            <v>186201</v>
          </cell>
        </row>
        <row r="151">
          <cell r="A151" t="str">
            <v>BILLAAROUTSVC128</v>
          </cell>
          <cell r="B151" t="str">
            <v>186201</v>
          </cell>
        </row>
        <row r="152">
          <cell r="A152" t="str">
            <v>BILLAAROUTSVC129</v>
          </cell>
          <cell r="B152" t="str">
            <v>186201</v>
          </cell>
        </row>
        <row r="153">
          <cell r="A153" t="str">
            <v>BILLAAROUTSVC130</v>
          </cell>
          <cell r="B153" t="str">
            <v>186201</v>
          </cell>
        </row>
        <row r="154">
          <cell r="A154" t="str">
            <v>BILLAAROUTSVC154</v>
          </cell>
          <cell r="B154" t="str">
            <v>186201</v>
          </cell>
        </row>
        <row r="155">
          <cell r="A155" t="str">
            <v>BILLAAROUTSVC157</v>
          </cell>
          <cell r="B155" t="str">
            <v>186201</v>
          </cell>
        </row>
        <row r="156">
          <cell r="A156" t="str">
            <v>BILLAAROUTSVC158</v>
          </cell>
          <cell r="B156" t="str">
            <v>186201</v>
          </cell>
        </row>
        <row r="157">
          <cell r="A157" t="str">
            <v>BILLAAROUTSVC166</v>
          </cell>
          <cell r="B157" t="str">
            <v>186201</v>
          </cell>
        </row>
        <row r="158">
          <cell r="A158" t="str">
            <v>BILLAAROUTSVC167</v>
          </cell>
          <cell r="B158" t="str">
            <v>186201</v>
          </cell>
        </row>
        <row r="159">
          <cell r="A159" t="str">
            <v>BILLAAROUTSVC168</v>
          </cell>
          <cell r="B159" t="str">
            <v>186201</v>
          </cell>
        </row>
        <row r="160">
          <cell r="A160" t="str">
            <v>BILLAAROUTSVC169</v>
          </cell>
          <cell r="B160" t="str">
            <v>186201</v>
          </cell>
        </row>
        <row r="161">
          <cell r="A161" t="str">
            <v>BILLAAROUTSVC171</v>
          </cell>
          <cell r="B161" t="str">
            <v>186201</v>
          </cell>
        </row>
        <row r="162">
          <cell r="A162" t="str">
            <v>BILLAAROUTSVC200</v>
          </cell>
          <cell r="B162" t="str">
            <v>186201</v>
          </cell>
        </row>
        <row r="163">
          <cell r="A163" t="str">
            <v>BILLAAROUTSVC201</v>
          </cell>
          <cell r="B163" t="str">
            <v>186201</v>
          </cell>
        </row>
        <row r="164">
          <cell r="A164" t="str">
            <v>BILLAAROUTSVC202</v>
          </cell>
          <cell r="B164" t="str">
            <v>186201</v>
          </cell>
        </row>
        <row r="165">
          <cell r="A165" t="str">
            <v>BILLAAROUTSVC203</v>
          </cell>
          <cell r="B165" t="str">
            <v>186201</v>
          </cell>
        </row>
        <row r="166">
          <cell r="A166" t="str">
            <v>BILLAAROUTSVC303</v>
          </cell>
          <cell r="B166" t="str">
            <v>186201</v>
          </cell>
        </row>
        <row r="167">
          <cell r="A167" t="str">
            <v>BILLAAROUTSVC304</v>
          </cell>
          <cell r="B167" t="str">
            <v>186201</v>
          </cell>
        </row>
        <row r="168">
          <cell r="A168" t="str">
            <v>BILLAAROUTSVC305</v>
          </cell>
          <cell r="B168" t="str">
            <v>186201</v>
          </cell>
        </row>
        <row r="169">
          <cell r="A169" t="str">
            <v>BILLAAROUTSVC306</v>
          </cell>
          <cell r="B169" t="str">
            <v>186201</v>
          </cell>
        </row>
        <row r="170">
          <cell r="A170" t="str">
            <v>BILLAAROUTSVC307</v>
          </cell>
          <cell r="B170" t="str">
            <v>186201</v>
          </cell>
        </row>
        <row r="171">
          <cell r="A171" t="str">
            <v>BILLAAROUTSVC308</v>
          </cell>
          <cell r="B171" t="str">
            <v>186201</v>
          </cell>
        </row>
        <row r="172">
          <cell r="A172" t="str">
            <v>BILLAAROUTSVC309</v>
          </cell>
          <cell r="B172" t="str">
            <v>186201</v>
          </cell>
        </row>
        <row r="173">
          <cell r="A173" t="str">
            <v>BILLAAROUTSVC310</v>
          </cell>
          <cell r="B173" t="str">
            <v>186201</v>
          </cell>
        </row>
        <row r="174">
          <cell r="A174" t="str">
            <v>BILLAAROUTSVC311</v>
          </cell>
          <cell r="B174" t="str">
            <v>186201</v>
          </cell>
        </row>
        <row r="175">
          <cell r="A175" t="str">
            <v>BILLAAROUTSVC312</v>
          </cell>
          <cell r="B175" t="str">
            <v>186201</v>
          </cell>
        </row>
        <row r="176">
          <cell r="A176" t="str">
            <v>BILLAAROUTSVC314</v>
          </cell>
          <cell r="B176" t="str">
            <v>186201</v>
          </cell>
        </row>
        <row r="177">
          <cell r="A177" t="str">
            <v>BILLAAROUTSVC315</v>
          </cell>
          <cell r="B177" t="str">
            <v>186201</v>
          </cell>
        </row>
        <row r="178">
          <cell r="A178" t="str">
            <v>BILLAAROUTSVC318</v>
          </cell>
          <cell r="B178" t="str">
            <v>186201</v>
          </cell>
        </row>
        <row r="179">
          <cell r="A179" t="str">
            <v>BILLAAROUTSVC402</v>
          </cell>
          <cell r="B179" t="str">
            <v>186201</v>
          </cell>
        </row>
        <row r="180">
          <cell r="A180" t="str">
            <v>BILLAAROUTSVC405</v>
          </cell>
          <cell r="B180" t="str">
            <v>186201</v>
          </cell>
        </row>
        <row r="181">
          <cell r="A181" t="str">
            <v>BILLAAROUTSVC406</v>
          </cell>
          <cell r="B181" t="str">
            <v>186201</v>
          </cell>
        </row>
        <row r="182">
          <cell r="A182" t="str">
            <v>BILLAAROUTSVC407</v>
          </cell>
          <cell r="B182" t="str">
            <v>186201</v>
          </cell>
        </row>
        <row r="183">
          <cell r="A183" t="str">
            <v>BILLAAROUTSVC408</v>
          </cell>
          <cell r="B183" t="str">
            <v>186201</v>
          </cell>
        </row>
        <row r="184">
          <cell r="A184" t="str">
            <v>BILLAAROUTSVC409</v>
          </cell>
          <cell r="B184" t="str">
            <v>186201</v>
          </cell>
        </row>
        <row r="185">
          <cell r="A185" t="str">
            <v>BILLAAROUTSVC501</v>
          </cell>
          <cell r="B185" t="str">
            <v>186201</v>
          </cell>
        </row>
        <row r="186">
          <cell r="A186" t="str">
            <v>BILLAAROUTSVC502</v>
          </cell>
          <cell r="B186" t="str">
            <v>186201</v>
          </cell>
        </row>
        <row r="187">
          <cell r="A187" t="str">
            <v>BILLAAROUTSVC506</v>
          </cell>
          <cell r="B187" t="str">
            <v>186201</v>
          </cell>
        </row>
        <row r="188">
          <cell r="A188" t="str">
            <v>BILLAAROUTSVC508</v>
          </cell>
          <cell r="B188" t="str">
            <v>186201</v>
          </cell>
        </row>
        <row r="189">
          <cell r="A189" t="str">
            <v>BILLAAROUTSVC509</v>
          </cell>
          <cell r="B189" t="str">
            <v>186201</v>
          </cell>
        </row>
        <row r="190">
          <cell r="A190" t="str">
            <v>BILLAAROUTSVC510</v>
          </cell>
          <cell r="B190" t="str">
            <v>186201</v>
          </cell>
        </row>
        <row r="191">
          <cell r="A191" t="str">
            <v>BILLAAROUTSVC511</v>
          </cell>
          <cell r="B191" t="str">
            <v>186201</v>
          </cell>
        </row>
        <row r="192">
          <cell r="A192" t="str">
            <v>BILLAAROUTSVC513</v>
          </cell>
          <cell r="B192" t="str">
            <v>186201</v>
          </cell>
        </row>
        <row r="193">
          <cell r="A193" t="str">
            <v>BILLAAROUTSVC601</v>
          </cell>
          <cell r="B193" t="str">
            <v>186201</v>
          </cell>
        </row>
        <row r="194">
          <cell r="A194" t="str">
            <v>BILLAAROUTSVC602</v>
          </cell>
          <cell r="B194" t="str">
            <v>186201</v>
          </cell>
        </row>
        <row r="195">
          <cell r="A195" t="str">
            <v>BILLAAROUTSVC640</v>
          </cell>
          <cell r="B195" t="str">
            <v>186201</v>
          </cell>
        </row>
        <row r="196">
          <cell r="A196" t="str">
            <v>BILLAAROUTSVC641</v>
          </cell>
          <cell r="B196" t="str">
            <v>186201</v>
          </cell>
        </row>
        <row r="197">
          <cell r="A197" t="str">
            <v>BILLAAROUTSVC642</v>
          </cell>
          <cell r="B197" t="str">
            <v>186201</v>
          </cell>
        </row>
        <row r="198">
          <cell r="A198" t="str">
            <v>BILLAAROUTSVC643</v>
          </cell>
          <cell r="B198" t="str">
            <v>186201</v>
          </cell>
        </row>
        <row r="199">
          <cell r="A199" t="str">
            <v>BILLAAROUTSVC660</v>
          </cell>
          <cell r="B199" t="str">
            <v>186201</v>
          </cell>
        </row>
        <row r="200">
          <cell r="A200" t="str">
            <v>BILLAAROUTSVC661</v>
          </cell>
          <cell r="B200" t="str">
            <v>186201</v>
          </cell>
        </row>
        <row r="201">
          <cell r="A201" t="str">
            <v>BILLAAROUTSVC662</v>
          </cell>
          <cell r="B201" t="str">
            <v>186201</v>
          </cell>
        </row>
        <row r="202">
          <cell r="A202" t="str">
            <v>BILLAAROUTSVC663</v>
          </cell>
          <cell r="B202" t="str">
            <v>186201</v>
          </cell>
        </row>
        <row r="203">
          <cell r="A203" t="str">
            <v>BILLAAROUTSVC900</v>
          </cell>
          <cell r="B203" t="str">
            <v>186201</v>
          </cell>
        </row>
        <row r="204">
          <cell r="A204" t="str">
            <v>BILLAAROUTSVC913</v>
          </cell>
          <cell r="B204" t="str">
            <v>186201</v>
          </cell>
        </row>
        <row r="205">
          <cell r="A205" t="str">
            <v>BILLAAROUTSVC914</v>
          </cell>
          <cell r="B205" t="str">
            <v>186201</v>
          </cell>
        </row>
        <row r="206">
          <cell r="A206" t="str">
            <v>BILLAAROUTSVC920</v>
          </cell>
          <cell r="B206" t="str">
            <v>186201</v>
          </cell>
        </row>
        <row r="207">
          <cell r="A207" t="str">
            <v>BILLAAROUTSVC923</v>
          </cell>
          <cell r="B207" t="str">
            <v>186201</v>
          </cell>
        </row>
        <row r="208">
          <cell r="A208" t="str">
            <v>BILLAAROUTSVC927</v>
          </cell>
          <cell r="B208" t="str">
            <v>186201</v>
          </cell>
        </row>
        <row r="209">
          <cell r="A209" t="str">
            <v>BILLAAROUTSVC933</v>
          </cell>
          <cell r="B209" t="str">
            <v>186201</v>
          </cell>
        </row>
        <row r="210">
          <cell r="A210" t="str">
            <v>BILLAAROUTSVC934</v>
          </cell>
          <cell r="B210" t="str">
            <v>186201</v>
          </cell>
        </row>
        <row r="211">
          <cell r="A211" t="str">
            <v>BILLAAROUTSVC944</v>
          </cell>
          <cell r="B211" t="str">
            <v>186201</v>
          </cell>
        </row>
        <row r="212">
          <cell r="A212" t="str">
            <v>BILLAAROUTSVC951</v>
          </cell>
          <cell r="B212" t="str">
            <v>186201</v>
          </cell>
        </row>
        <row r="213">
          <cell r="A213" t="str">
            <v>BILLAAROUTSVC952</v>
          </cell>
          <cell r="B213" t="str">
            <v>186201</v>
          </cell>
        </row>
        <row r="214">
          <cell r="A214" t="str">
            <v>BSPRJCLEARLABORC926</v>
          </cell>
          <cell r="B214" t="str">
            <v>163010</v>
          </cell>
        </row>
        <row r="215">
          <cell r="A215" t="str">
            <v>BSPRJCLEARLABORC919</v>
          </cell>
          <cell r="B215" t="str">
            <v>232510</v>
          </cell>
        </row>
        <row r="216">
          <cell r="A216" t="str">
            <v>BSPRJCLEARLABORC936</v>
          </cell>
          <cell r="B216" t="str">
            <v>163010</v>
          </cell>
        </row>
        <row r="217">
          <cell r="A217" t="str">
            <v>BSPRJCLEARLABORC937</v>
          </cell>
          <cell r="B217" t="str">
            <v>163030</v>
          </cell>
        </row>
        <row r="218">
          <cell r="A218" t="str">
            <v>BSPRJCLEARLABORC944</v>
          </cell>
          <cell r="B218" t="str">
            <v>184030</v>
          </cell>
        </row>
        <row r="219">
          <cell r="A219" t="str">
            <v>BSPRJCLEARLABORC958</v>
          </cell>
          <cell r="B219" t="str">
            <v>163040</v>
          </cell>
        </row>
        <row r="220">
          <cell r="A220" t="str">
            <v>BSPRJCLEARLABORC959</v>
          </cell>
          <cell r="B220" t="str">
            <v>184950</v>
          </cell>
        </row>
        <row r="221">
          <cell r="A221" t="str">
            <v>BSPRJCLEAROTHERC108</v>
          </cell>
          <cell r="B221" t="str">
            <v>151010</v>
          </cell>
        </row>
        <row r="222">
          <cell r="A222" t="str">
            <v>BSPRJCLEAROTHERC114</v>
          </cell>
          <cell r="B222" t="str">
            <v>143162</v>
          </cell>
        </row>
        <row r="223">
          <cell r="A223" t="str">
            <v>BSPRJCLEAROTHERC936</v>
          </cell>
          <cell r="B223" t="str">
            <v>163010</v>
          </cell>
        </row>
        <row r="224">
          <cell r="A224" t="str">
            <v>BSPRJCLEAROTHERC937</v>
          </cell>
          <cell r="B224" t="str">
            <v>163030</v>
          </cell>
        </row>
        <row r="225">
          <cell r="A225" t="str">
            <v>BSPRJCLEAROTHERC944</v>
          </cell>
          <cell r="B225" t="str">
            <v>184030</v>
          </cell>
        </row>
        <row r="226">
          <cell r="A226" t="str">
            <v>BSPRJCLEAROTHERC958</v>
          </cell>
          <cell r="B226" t="str">
            <v>163040</v>
          </cell>
        </row>
        <row r="227">
          <cell r="A227" t="str">
            <v>BSPRJCLEAROTHERC959</v>
          </cell>
          <cell r="B227" t="str">
            <v>184950</v>
          </cell>
        </row>
        <row r="228">
          <cell r="A228" t="str">
            <v>BSPRJCLEAROUTSVC936</v>
          </cell>
          <cell r="B228" t="str">
            <v>163010</v>
          </cell>
        </row>
        <row r="229">
          <cell r="A229" t="str">
            <v>BSPRJCLEAROUTSVC937</v>
          </cell>
          <cell r="B229" t="str">
            <v>163030</v>
          </cell>
        </row>
        <row r="230">
          <cell r="A230" t="str">
            <v>BSPRJCLEAROUTSVC944</v>
          </cell>
          <cell r="B230" t="str">
            <v>184030</v>
          </cell>
        </row>
        <row r="231">
          <cell r="A231" t="str">
            <v>BSPRJCLEAROUTSVC958</v>
          </cell>
          <cell r="B231" t="str">
            <v>163040</v>
          </cell>
        </row>
        <row r="232">
          <cell r="A232" t="str">
            <v>BSPRJCLEAROUTSVC959</v>
          </cell>
          <cell r="B232" t="str">
            <v>184950</v>
          </cell>
        </row>
        <row r="233">
          <cell r="A233" t="str">
            <v>BSPRJDFCMPLABORC721</v>
          </cell>
          <cell r="B233" t="str">
            <v>228325</v>
          </cell>
        </row>
        <row r="234">
          <cell r="A234" t="str">
            <v>BSPRJDFCMPLABORC912</v>
          </cell>
          <cell r="B234" t="str">
            <v>242130</v>
          </cell>
        </row>
        <row r="235">
          <cell r="A235" t="str">
            <v>BSPRJDFCMPOTHERC721</v>
          </cell>
          <cell r="B235" t="str">
            <v>228325</v>
          </cell>
        </row>
        <row r="236">
          <cell r="A236" t="str">
            <v>BSPRJDFCMPOUTSVC721</v>
          </cell>
          <cell r="B236" t="str">
            <v>228325</v>
          </cell>
        </row>
        <row r="237">
          <cell r="A237" t="str">
            <v>BSPRJFUELOTHERC108</v>
          </cell>
          <cell r="B237" t="str">
            <v>151010</v>
          </cell>
        </row>
        <row r="238">
          <cell r="A238" t="str">
            <v>BSPRJFUELOTHERC114</v>
          </cell>
          <cell r="B238" t="str">
            <v>143162</v>
          </cell>
        </row>
        <row r="239">
          <cell r="A239" t="str">
            <v>BSPRJFUELOTHERC186</v>
          </cell>
          <cell r="B239" t="str">
            <v>232660</v>
          </cell>
        </row>
        <row r="240">
          <cell r="A240" t="str">
            <v>BSPRJLICOTHERC936</v>
          </cell>
          <cell r="B240" t="str">
            <v>163010</v>
          </cell>
        </row>
        <row r="241">
          <cell r="A241" t="str">
            <v>BSPRJLICOTHERC944</v>
          </cell>
          <cell r="B241" t="str">
            <v>165203</v>
          </cell>
        </row>
        <row r="242">
          <cell r="A242" t="str">
            <v>BSPRJLICOUTSVC944</v>
          </cell>
          <cell r="B242" t="str">
            <v>165203</v>
          </cell>
        </row>
        <row r="243">
          <cell r="A243" t="str">
            <v>BSPRJNPLABLABORC905</v>
          </cell>
          <cell r="B243" t="str">
            <v>184010</v>
          </cell>
        </row>
        <row r="244">
          <cell r="A244" t="str">
            <v>BSPRJNPLABLABORC919</v>
          </cell>
          <cell r="B244" t="str">
            <v>228300</v>
          </cell>
        </row>
        <row r="245">
          <cell r="A245" t="str">
            <v>BSPRJPDTOLABORC905</v>
          </cell>
          <cell r="B245" t="str">
            <v>242520</v>
          </cell>
        </row>
        <row r="246">
          <cell r="A246" t="str">
            <v>BSPRJPFSHRLABORC905</v>
          </cell>
          <cell r="B246" t="str">
            <v>228315</v>
          </cell>
        </row>
        <row r="247">
          <cell r="A247" t="str">
            <v>BSPRJPRADVLABORC905</v>
          </cell>
          <cell r="B247" t="str">
            <v>143020</v>
          </cell>
        </row>
        <row r="248">
          <cell r="A248" t="str">
            <v>BSPRJTIALABORC905</v>
          </cell>
          <cell r="B248" t="str">
            <v>242500</v>
          </cell>
        </row>
        <row r="249">
          <cell r="A249" t="str">
            <v>BSPRJTIAOTHERC905</v>
          </cell>
          <cell r="B249" t="str">
            <v>242500</v>
          </cell>
        </row>
        <row r="250">
          <cell r="A250" t="str">
            <v>BSPRJTIAOUTSVC905</v>
          </cell>
          <cell r="B250" t="str">
            <v>242500</v>
          </cell>
        </row>
        <row r="251">
          <cell r="A251" t="str">
            <v>BSPRJVACATLABORC905</v>
          </cell>
          <cell r="B251" t="str">
            <v>242510</v>
          </cell>
        </row>
        <row r="252">
          <cell r="A252" t="str">
            <v>COMCNCONSTLABORC158</v>
          </cell>
          <cell r="B252" t="str">
            <v>107000</v>
          </cell>
        </row>
        <row r="253">
          <cell r="A253" t="str">
            <v>COMCNCONSTLABORC170</v>
          </cell>
          <cell r="B253" t="str">
            <v>107000</v>
          </cell>
        </row>
        <row r="254">
          <cell r="A254" t="str">
            <v>COMCNCONSTLABORC171</v>
          </cell>
          <cell r="B254" t="str">
            <v>107000</v>
          </cell>
        </row>
        <row r="255">
          <cell r="A255" t="str">
            <v>COMCNCONSTLABORC181</v>
          </cell>
          <cell r="B255" t="str">
            <v>107000</v>
          </cell>
        </row>
        <row r="256">
          <cell r="A256" t="str">
            <v>COMCNCONSTLABORC200</v>
          </cell>
          <cell r="B256" t="str">
            <v>107000</v>
          </cell>
        </row>
        <row r="257">
          <cell r="A257" t="str">
            <v>COMCNCONSTLABORC305</v>
          </cell>
          <cell r="B257" t="str">
            <v>107000</v>
          </cell>
        </row>
        <row r="258">
          <cell r="A258" t="str">
            <v>COMCNCONSTLABORC315</v>
          </cell>
          <cell r="B258" t="str">
            <v>107000</v>
          </cell>
        </row>
        <row r="259">
          <cell r="A259" t="str">
            <v>COMCNCONSTLABORC402</v>
          </cell>
          <cell r="B259" t="str">
            <v>107000</v>
          </cell>
        </row>
        <row r="260">
          <cell r="A260" t="str">
            <v>COMCNCONSTLABORC601</v>
          </cell>
          <cell r="B260" t="str">
            <v>107000</v>
          </cell>
        </row>
        <row r="261">
          <cell r="A261" t="str">
            <v>COMCNCONSTLABORC602</v>
          </cell>
          <cell r="B261" t="str">
            <v>107000</v>
          </cell>
        </row>
        <row r="262">
          <cell r="A262" t="str">
            <v>COMCNCONSTLABORC640</v>
          </cell>
          <cell r="B262" t="str">
            <v>908000</v>
          </cell>
        </row>
        <row r="263">
          <cell r="A263" t="str">
            <v>COMCNCONSTLABORC641</v>
          </cell>
          <cell r="B263" t="str">
            <v>908000</v>
          </cell>
        </row>
        <row r="264">
          <cell r="A264" t="str">
            <v>COMCNCONSTLABORC642</v>
          </cell>
          <cell r="B264" t="str">
            <v>908000</v>
          </cell>
        </row>
        <row r="265">
          <cell r="A265" t="str">
            <v>COMCNCONSTLABORC643</v>
          </cell>
          <cell r="B265" t="str">
            <v>908000</v>
          </cell>
        </row>
        <row r="266">
          <cell r="A266" t="str">
            <v>COMCNCONSTLABORC900</v>
          </cell>
          <cell r="B266" t="str">
            <v>107000</v>
          </cell>
        </row>
        <row r="267">
          <cell r="A267" t="str">
            <v>COMCNCONSTLABORC901</v>
          </cell>
          <cell r="B267" t="str">
            <v>107000</v>
          </cell>
        </row>
        <row r="268">
          <cell r="A268" t="str">
            <v>COMCNCONSTLABORC907</v>
          </cell>
          <cell r="B268" t="str">
            <v>107000</v>
          </cell>
        </row>
        <row r="269">
          <cell r="A269" t="str">
            <v>COMCNCONSTLABORC910</v>
          </cell>
          <cell r="B269" t="str">
            <v>107000</v>
          </cell>
        </row>
        <row r="270">
          <cell r="A270" t="str">
            <v>COMCNCONSTLABORC913</v>
          </cell>
          <cell r="B270" t="str">
            <v>107000</v>
          </cell>
        </row>
        <row r="271">
          <cell r="A271" t="str">
            <v>COMCNCONSTLABORC914</v>
          </cell>
          <cell r="B271" t="str">
            <v>107000</v>
          </cell>
        </row>
        <row r="272">
          <cell r="A272" t="str">
            <v>COMCNCONSTLABORC915</v>
          </cell>
          <cell r="B272" t="str">
            <v>107000</v>
          </cell>
        </row>
        <row r="273">
          <cell r="A273" t="str">
            <v>COMCNCONSTLABORC919</v>
          </cell>
          <cell r="B273" t="str">
            <v>107000</v>
          </cell>
        </row>
        <row r="274">
          <cell r="A274" t="str">
            <v>COMCNCONSTLABORC925</v>
          </cell>
          <cell r="B274" t="str">
            <v>107000</v>
          </cell>
        </row>
        <row r="275">
          <cell r="A275" t="str">
            <v>COMCNCONSTLABORC926</v>
          </cell>
          <cell r="B275" t="str">
            <v>107000</v>
          </cell>
        </row>
        <row r="276">
          <cell r="A276" t="str">
            <v>COMCNCONSTLABORC927</v>
          </cell>
          <cell r="B276" t="str">
            <v>107000</v>
          </cell>
        </row>
        <row r="277">
          <cell r="A277" t="str">
            <v>COMCNCONSTLABORC928</v>
          </cell>
          <cell r="B277" t="str">
            <v>107000</v>
          </cell>
        </row>
        <row r="278">
          <cell r="A278" t="str">
            <v>COMCNCONSTLABORC929</v>
          </cell>
          <cell r="B278" t="str">
            <v>107000</v>
          </cell>
        </row>
        <row r="279">
          <cell r="A279" t="str">
            <v>COMCNCONSTLABORC930</v>
          </cell>
          <cell r="B279" t="str">
            <v>107000</v>
          </cell>
        </row>
        <row r="280">
          <cell r="A280" t="str">
            <v>COMCNCONSTLABORC931</v>
          </cell>
          <cell r="B280" t="str">
            <v>107000</v>
          </cell>
        </row>
        <row r="281">
          <cell r="A281" t="str">
            <v>COMCNCONSTLABORC933</v>
          </cell>
          <cell r="B281" t="str">
            <v>107000</v>
          </cell>
        </row>
        <row r="282">
          <cell r="A282" t="str">
            <v>COMCNCONSTLABORC935</v>
          </cell>
          <cell r="B282" t="str">
            <v>107000</v>
          </cell>
        </row>
        <row r="283">
          <cell r="A283" t="str">
            <v>COMCNCONSTLABORC950</v>
          </cell>
          <cell r="B283" t="str">
            <v>107000</v>
          </cell>
        </row>
        <row r="284">
          <cell r="A284" t="str">
            <v>COMCNCONSTOTHERC104</v>
          </cell>
          <cell r="B284" t="str">
            <v>107000</v>
          </cell>
        </row>
        <row r="285">
          <cell r="A285" t="str">
            <v>COMCNCONSTOTHERC125</v>
          </cell>
          <cell r="B285" t="str">
            <v>107000</v>
          </cell>
        </row>
        <row r="286">
          <cell r="A286" t="str">
            <v>COMCNCONSTOTHERC126</v>
          </cell>
          <cell r="B286" t="str">
            <v>107000</v>
          </cell>
        </row>
        <row r="287">
          <cell r="A287" t="str">
            <v>COMCNCONSTOTHERC127</v>
          </cell>
          <cell r="B287" t="str">
            <v>107000</v>
          </cell>
        </row>
        <row r="288">
          <cell r="A288" t="str">
            <v>COMCNCONSTOTHERC128</v>
          </cell>
          <cell r="B288" t="str">
            <v>107000</v>
          </cell>
        </row>
        <row r="289">
          <cell r="A289" t="str">
            <v>COMCNCONSTOTHERC129</v>
          </cell>
          <cell r="B289" t="str">
            <v>107000</v>
          </cell>
        </row>
        <row r="290">
          <cell r="A290" t="str">
            <v>COMCNCONSTOTHERC158</v>
          </cell>
          <cell r="B290" t="str">
            <v>107000</v>
          </cell>
        </row>
        <row r="291">
          <cell r="A291" t="str">
            <v>COMCNCONSTOTHERC170</v>
          </cell>
          <cell r="B291" t="str">
            <v>107000</v>
          </cell>
        </row>
        <row r="292">
          <cell r="A292" t="str">
            <v>COMCNCONSTOTHERC171</v>
          </cell>
          <cell r="B292" t="str">
            <v>107000</v>
          </cell>
        </row>
        <row r="293">
          <cell r="A293" t="str">
            <v>COMCNCONSTOTHERC181</v>
          </cell>
          <cell r="B293" t="str">
            <v>107000</v>
          </cell>
        </row>
        <row r="294">
          <cell r="A294" t="str">
            <v>COMCNCONSTOTHERC200</v>
          </cell>
          <cell r="B294" t="str">
            <v>107000</v>
          </cell>
        </row>
        <row r="295">
          <cell r="A295" t="str">
            <v>COMCNCONSTOTHERC203</v>
          </cell>
          <cell r="B295" t="str">
            <v>107000</v>
          </cell>
        </row>
        <row r="296">
          <cell r="A296" t="str">
            <v>COMCNCONSTOTHERC305</v>
          </cell>
          <cell r="B296" t="str">
            <v>107000</v>
          </cell>
        </row>
        <row r="297">
          <cell r="A297" t="str">
            <v>COMCNCONSTOTHERC315</v>
          </cell>
          <cell r="B297" t="str">
            <v>107000</v>
          </cell>
        </row>
        <row r="298">
          <cell r="A298" t="str">
            <v>COMCNCONSTOTHERC402</v>
          </cell>
          <cell r="B298" t="str">
            <v>107000</v>
          </cell>
        </row>
        <row r="299">
          <cell r="A299" t="str">
            <v>COMCNCONSTOTHERC601</v>
          </cell>
          <cell r="B299" t="str">
            <v>107000</v>
          </cell>
        </row>
        <row r="300">
          <cell r="A300" t="str">
            <v>COMCNCONSTOTHERC602</v>
          </cell>
          <cell r="B300" t="str">
            <v>107000</v>
          </cell>
        </row>
        <row r="301">
          <cell r="A301" t="str">
            <v>COMCNCONSTOTHERC640</v>
          </cell>
          <cell r="B301" t="str">
            <v>908000</v>
          </cell>
        </row>
        <row r="302">
          <cell r="A302" t="str">
            <v>COMCNCONSTOTHERC641</v>
          </cell>
          <cell r="B302" t="str">
            <v>908000</v>
          </cell>
        </row>
        <row r="303">
          <cell r="A303" t="str">
            <v>COMCNCONSTOTHERC642</v>
          </cell>
          <cell r="B303" t="str">
            <v>908000</v>
          </cell>
        </row>
        <row r="304">
          <cell r="A304" t="str">
            <v>COMCNCONSTOTHERC643</v>
          </cell>
          <cell r="B304" t="str">
            <v>908000</v>
          </cell>
        </row>
        <row r="305">
          <cell r="A305" t="str">
            <v>COMCNCONSTOTHERC741</v>
          </cell>
          <cell r="B305" t="str">
            <v>107000</v>
          </cell>
        </row>
        <row r="306">
          <cell r="A306" t="str">
            <v>COMCNCONSTOTHERC900</v>
          </cell>
          <cell r="B306" t="str">
            <v>107000</v>
          </cell>
        </row>
        <row r="307">
          <cell r="A307" t="str">
            <v>COMCNCONSTOTHERC901</v>
          </cell>
          <cell r="B307" t="str">
            <v>107000</v>
          </cell>
        </row>
        <row r="308">
          <cell r="A308" t="str">
            <v>COMCNCONSTOTHERC907</v>
          </cell>
          <cell r="B308" t="str">
            <v>107000</v>
          </cell>
        </row>
        <row r="309">
          <cell r="A309" t="str">
            <v>COMCNCONSTOTHERC910</v>
          </cell>
          <cell r="B309" t="str">
            <v>107000</v>
          </cell>
        </row>
        <row r="310">
          <cell r="A310" t="str">
            <v>COMCNCONSTOTHERC913</v>
          </cell>
          <cell r="B310" t="str">
            <v>107000</v>
          </cell>
        </row>
        <row r="311">
          <cell r="A311" t="str">
            <v>COMCNCONSTOTHERC914</v>
          </cell>
          <cell r="B311" t="str">
            <v>107000</v>
          </cell>
        </row>
        <row r="312">
          <cell r="A312" t="str">
            <v>COMCNCONSTOTHERC915</v>
          </cell>
          <cell r="B312" t="str">
            <v>107000</v>
          </cell>
        </row>
        <row r="313">
          <cell r="A313" t="str">
            <v>COMCNCONSTOTHERC919</v>
          </cell>
          <cell r="B313" t="str">
            <v>107000</v>
          </cell>
        </row>
        <row r="314">
          <cell r="A314" t="str">
            <v>COMCNCONSTOTHERC925</v>
          </cell>
          <cell r="B314" t="str">
            <v>107000</v>
          </cell>
        </row>
        <row r="315">
          <cell r="A315" t="str">
            <v>COMCNCONSTOTHERC926</v>
          </cell>
          <cell r="B315" t="str">
            <v>107000</v>
          </cell>
        </row>
        <row r="316">
          <cell r="A316" t="str">
            <v>COMCNCONSTOTHERC927</v>
          </cell>
          <cell r="B316" t="str">
            <v>107000</v>
          </cell>
        </row>
        <row r="317">
          <cell r="A317" t="str">
            <v>COMCNCONSTOTHERC928</v>
          </cell>
          <cell r="B317" t="str">
            <v>107000</v>
          </cell>
        </row>
        <row r="318">
          <cell r="A318" t="str">
            <v>COMCNCONSTOTHERC929</v>
          </cell>
          <cell r="B318" t="str">
            <v>107000</v>
          </cell>
        </row>
        <row r="319">
          <cell r="A319" t="str">
            <v>COMCNCONSTOTHERC930</v>
          </cell>
          <cell r="B319" t="str">
            <v>107000</v>
          </cell>
        </row>
        <row r="320">
          <cell r="A320" t="str">
            <v>COMCNCONSTOTHERC931</v>
          </cell>
          <cell r="B320" t="str">
            <v>107000</v>
          </cell>
        </row>
        <row r="321">
          <cell r="A321" t="str">
            <v>COMCNCONSTOTHERC933</v>
          </cell>
          <cell r="B321" t="str">
            <v>107000</v>
          </cell>
        </row>
        <row r="322">
          <cell r="A322" t="str">
            <v>COMCNCONSTOTHERC935</v>
          </cell>
          <cell r="B322" t="str">
            <v>107000</v>
          </cell>
        </row>
        <row r="323">
          <cell r="A323" t="str">
            <v>COMCNCONSTOTHERC950</v>
          </cell>
          <cell r="B323" t="str">
            <v>107000</v>
          </cell>
        </row>
        <row r="324">
          <cell r="A324" t="str">
            <v>COMCNCONSTOUTSVC158</v>
          </cell>
          <cell r="B324" t="str">
            <v>107000</v>
          </cell>
        </row>
        <row r="325">
          <cell r="A325" t="str">
            <v>COMCNCONSTOUTSVC170</v>
          </cell>
          <cell r="B325" t="str">
            <v>107000</v>
          </cell>
        </row>
        <row r="326">
          <cell r="A326" t="str">
            <v>COMCNCONSTOUTSVC171</v>
          </cell>
          <cell r="B326" t="str">
            <v>107000</v>
          </cell>
        </row>
        <row r="327">
          <cell r="A327" t="str">
            <v>COMCNCONSTOUTSVC181</v>
          </cell>
          <cell r="B327" t="str">
            <v>107000</v>
          </cell>
        </row>
        <row r="328">
          <cell r="A328" t="str">
            <v>COMCNCONSTOUTSVC200</v>
          </cell>
          <cell r="B328" t="str">
            <v>107000</v>
          </cell>
        </row>
        <row r="329">
          <cell r="A329" t="str">
            <v>COMCNCONSTOUTSVC305</v>
          </cell>
          <cell r="B329" t="str">
            <v>107000</v>
          </cell>
        </row>
        <row r="330">
          <cell r="A330" t="str">
            <v>COMCNCONSTOUTSVC315</v>
          </cell>
          <cell r="B330" t="str">
            <v>107000</v>
          </cell>
        </row>
        <row r="331">
          <cell r="A331" t="str">
            <v>COMCNCONSTOUTSVC402</v>
          </cell>
          <cell r="B331" t="str">
            <v>107000</v>
          </cell>
        </row>
        <row r="332">
          <cell r="A332" t="str">
            <v>COMCNCONSTOUTSVC601</v>
          </cell>
          <cell r="B332" t="str">
            <v>107000</v>
          </cell>
        </row>
        <row r="333">
          <cell r="A333" t="str">
            <v>COMCNCONSTOUTSVC602</v>
          </cell>
          <cell r="B333" t="str">
            <v>107000</v>
          </cell>
        </row>
        <row r="334">
          <cell r="A334" t="str">
            <v>COMCNCONSTOUTSVC640</v>
          </cell>
          <cell r="B334" t="str">
            <v>908000</v>
          </cell>
        </row>
        <row r="335">
          <cell r="A335" t="str">
            <v>COMCNCONSTOUTSVC641</v>
          </cell>
          <cell r="B335" t="str">
            <v>908000</v>
          </cell>
        </row>
        <row r="336">
          <cell r="A336" t="str">
            <v>COMCNCONSTOUTSVC642</v>
          </cell>
          <cell r="B336" t="str">
            <v>908000</v>
          </cell>
        </row>
        <row r="337">
          <cell r="A337" t="str">
            <v>COMCNCONSTOUTSVC643</v>
          </cell>
          <cell r="B337" t="str">
            <v>908000</v>
          </cell>
        </row>
        <row r="338">
          <cell r="A338" t="str">
            <v>COMCNCONSTOUTSVC900</v>
          </cell>
          <cell r="B338" t="str">
            <v>107000</v>
          </cell>
        </row>
        <row r="339">
          <cell r="A339" t="str">
            <v>COMCNCONSTOUTSVC901</v>
          </cell>
          <cell r="B339" t="str">
            <v>107000</v>
          </cell>
        </row>
        <row r="340">
          <cell r="A340" t="str">
            <v>COMCNCONSTOUTSVC907</v>
          </cell>
          <cell r="B340" t="str">
            <v>107000</v>
          </cell>
        </row>
        <row r="341">
          <cell r="A341" t="str">
            <v>COMCNCONSTOUTSVC910</v>
          </cell>
          <cell r="B341" t="str">
            <v>107000</v>
          </cell>
        </row>
        <row r="342">
          <cell r="A342" t="str">
            <v>COMCNCONSTOUTSVC913</v>
          </cell>
          <cell r="B342" t="str">
            <v>107000</v>
          </cell>
        </row>
        <row r="343">
          <cell r="A343" t="str">
            <v>COMCNCONSTOUTSVC914</v>
          </cell>
          <cell r="B343" t="str">
            <v>107000</v>
          </cell>
        </row>
        <row r="344">
          <cell r="A344" t="str">
            <v>COMCNCONSTOUTSVC915</v>
          </cell>
          <cell r="B344" t="str">
            <v>107000</v>
          </cell>
        </row>
        <row r="345">
          <cell r="A345" t="str">
            <v>COMCNCONSTOUTSVC919</v>
          </cell>
          <cell r="B345" t="str">
            <v>107000</v>
          </cell>
        </row>
        <row r="346">
          <cell r="A346" t="str">
            <v>COMCNCONSTOUTSVC925</v>
          </cell>
          <cell r="B346" t="str">
            <v>107000</v>
          </cell>
        </row>
        <row r="347">
          <cell r="A347" t="str">
            <v>COMCNCONSTOUTSVC926</v>
          </cell>
          <cell r="B347" t="str">
            <v>107000</v>
          </cell>
        </row>
        <row r="348">
          <cell r="A348" t="str">
            <v>COMCNCONSTOUTSVC927</v>
          </cell>
          <cell r="B348" t="str">
            <v>107000</v>
          </cell>
        </row>
        <row r="349">
          <cell r="A349" t="str">
            <v>COMCNCONSTOUTSVC928</v>
          </cell>
          <cell r="B349" t="str">
            <v>107000</v>
          </cell>
        </row>
        <row r="350">
          <cell r="A350" t="str">
            <v>COMCNCONSTOUTSVC929</v>
          </cell>
          <cell r="B350" t="str">
            <v>107000</v>
          </cell>
        </row>
        <row r="351">
          <cell r="A351" t="str">
            <v>COMCNCONSTOUTSVC930</v>
          </cell>
          <cell r="B351" t="str">
            <v>107000</v>
          </cell>
        </row>
        <row r="352">
          <cell r="A352" t="str">
            <v>COMCNCONSTOUTSVC931</v>
          </cell>
          <cell r="B352" t="str">
            <v>107000</v>
          </cell>
        </row>
        <row r="353">
          <cell r="A353" t="str">
            <v>COMCNCONSTOUTSVC933</v>
          </cell>
          <cell r="B353" t="str">
            <v>107000</v>
          </cell>
        </row>
        <row r="354">
          <cell r="A354" t="str">
            <v>COMCNCONSTOUTSVC935</v>
          </cell>
          <cell r="B354" t="str">
            <v>107000</v>
          </cell>
        </row>
        <row r="355">
          <cell r="A355" t="str">
            <v>COMCNCONSTOUTSVC950</v>
          </cell>
          <cell r="B355" t="str">
            <v>107000</v>
          </cell>
        </row>
        <row r="356">
          <cell r="A356" t="str">
            <v>COMCNRETIRLABORC315</v>
          </cell>
          <cell r="B356" t="str">
            <v>108000</v>
          </cell>
        </row>
        <row r="357">
          <cell r="A357" t="str">
            <v>COMCNRETIRLABORC601</v>
          </cell>
          <cell r="B357" t="str">
            <v>108000</v>
          </cell>
        </row>
        <row r="358">
          <cell r="A358" t="str">
            <v>COMCNRETIRLABORC900</v>
          </cell>
          <cell r="B358" t="str">
            <v>108000</v>
          </cell>
        </row>
        <row r="359">
          <cell r="A359" t="str">
            <v>COMCNRETIRLABORC901</v>
          </cell>
          <cell r="B359" t="str">
            <v>108000</v>
          </cell>
        </row>
        <row r="360">
          <cell r="A360" t="str">
            <v>COMCNRETIRLABORC907</v>
          </cell>
          <cell r="B360" t="str">
            <v>108000</v>
          </cell>
        </row>
        <row r="361">
          <cell r="A361" t="str">
            <v>COMCNRETIRLABORC910</v>
          </cell>
          <cell r="B361" t="str">
            <v>108000</v>
          </cell>
        </row>
        <row r="362">
          <cell r="A362" t="str">
            <v>COMCNRETIRLABORC913</v>
          </cell>
          <cell r="B362" t="str">
            <v>108000</v>
          </cell>
        </row>
        <row r="363">
          <cell r="A363" t="str">
            <v>COMCNRETIRLABORC914</v>
          </cell>
          <cell r="B363" t="str">
            <v>108000</v>
          </cell>
        </row>
        <row r="364">
          <cell r="A364" t="str">
            <v>COMCNRETIRLABORC915</v>
          </cell>
          <cell r="B364" t="str">
            <v>108000</v>
          </cell>
        </row>
        <row r="365">
          <cell r="A365" t="str">
            <v>COMCNRETIRLABORC925</v>
          </cell>
          <cell r="B365" t="str">
            <v>108000</v>
          </cell>
        </row>
        <row r="366">
          <cell r="A366" t="str">
            <v>COMCNRETIRLABORC926</v>
          </cell>
          <cell r="B366" t="str">
            <v>108000</v>
          </cell>
        </row>
        <row r="367">
          <cell r="A367" t="str">
            <v>COMCNRETIRLABORC927</v>
          </cell>
          <cell r="B367" t="str">
            <v>108000</v>
          </cell>
        </row>
        <row r="368">
          <cell r="A368" t="str">
            <v>COMCNRETIRLABORC928</v>
          </cell>
          <cell r="B368" t="str">
            <v>108000</v>
          </cell>
        </row>
        <row r="369">
          <cell r="A369" t="str">
            <v>COMCNRETIRLABORC929</v>
          </cell>
          <cell r="B369" t="str">
            <v>108000</v>
          </cell>
        </row>
        <row r="370">
          <cell r="A370" t="str">
            <v>COMCNRETIRLABORC930</v>
          </cell>
          <cell r="B370" t="str">
            <v>108000</v>
          </cell>
        </row>
        <row r="371">
          <cell r="A371" t="str">
            <v>COMCNRETIRLABORC933</v>
          </cell>
          <cell r="B371" t="str">
            <v>108000</v>
          </cell>
        </row>
        <row r="372">
          <cell r="A372" t="str">
            <v>COMCNRETIRLABORC935</v>
          </cell>
          <cell r="B372" t="str">
            <v>108000</v>
          </cell>
        </row>
        <row r="373">
          <cell r="A373" t="str">
            <v>COMCNRETIROTHERC315</v>
          </cell>
          <cell r="B373" t="str">
            <v>108000</v>
          </cell>
        </row>
        <row r="374">
          <cell r="A374" t="str">
            <v>COMCNRETIROTHERC601</v>
          </cell>
          <cell r="B374" t="str">
            <v>108000</v>
          </cell>
        </row>
        <row r="375">
          <cell r="A375" t="str">
            <v>COMCNRETIROTHERC741</v>
          </cell>
          <cell r="B375" t="str">
            <v>108000</v>
          </cell>
        </row>
        <row r="376">
          <cell r="A376" t="str">
            <v>COMCNRETIROTHERC900</v>
          </cell>
          <cell r="B376" t="str">
            <v>108000</v>
          </cell>
        </row>
        <row r="377">
          <cell r="A377" t="str">
            <v>COMCNRETIROTHERC901</v>
          </cell>
          <cell r="B377" t="str">
            <v>108000</v>
          </cell>
        </row>
        <row r="378">
          <cell r="A378" t="str">
            <v>COMCNRETIROTHERC907</v>
          </cell>
          <cell r="B378" t="str">
            <v>108000</v>
          </cell>
        </row>
        <row r="379">
          <cell r="A379" t="str">
            <v>COMCNRETIROTHERC910</v>
          </cell>
          <cell r="B379" t="str">
            <v>108000</v>
          </cell>
        </row>
        <row r="380">
          <cell r="A380" t="str">
            <v>COMCNRETIROTHERC913</v>
          </cell>
          <cell r="B380" t="str">
            <v>108000</v>
          </cell>
        </row>
        <row r="381">
          <cell r="A381" t="str">
            <v>COMCNRETIROTHERC914</v>
          </cell>
          <cell r="B381" t="str">
            <v>108000</v>
          </cell>
        </row>
        <row r="382">
          <cell r="A382" t="str">
            <v>COMCNRETIROTHERC915</v>
          </cell>
          <cell r="B382" t="str">
            <v>108000</v>
          </cell>
        </row>
        <row r="383">
          <cell r="A383" t="str">
            <v>COMCNRETIROTHERC925</v>
          </cell>
          <cell r="B383" t="str">
            <v>108000</v>
          </cell>
        </row>
        <row r="384">
          <cell r="A384" t="str">
            <v>COMCNRETIROTHERC926</v>
          </cell>
          <cell r="B384" t="str">
            <v>108000</v>
          </cell>
        </row>
        <row r="385">
          <cell r="A385" t="str">
            <v>COMCNRETIROTHERC927</v>
          </cell>
          <cell r="B385" t="str">
            <v>108000</v>
          </cell>
        </row>
        <row r="386">
          <cell r="A386" t="str">
            <v>COMCNRETIROTHERC928</v>
          </cell>
          <cell r="B386" t="str">
            <v>108000</v>
          </cell>
        </row>
        <row r="387">
          <cell r="A387" t="str">
            <v>COMCNRETIROTHERC929</v>
          </cell>
          <cell r="B387" t="str">
            <v>108000</v>
          </cell>
        </row>
        <row r="388">
          <cell r="A388" t="str">
            <v>COMCNRETIROTHERC930</v>
          </cell>
          <cell r="B388" t="str">
            <v>108000</v>
          </cell>
        </row>
        <row r="389">
          <cell r="A389" t="str">
            <v>COMCNRETIROTHERC933</v>
          </cell>
          <cell r="B389" t="str">
            <v>108000</v>
          </cell>
        </row>
        <row r="390">
          <cell r="A390" t="str">
            <v>COMCNRETIROTHERC935</v>
          </cell>
          <cell r="B390" t="str">
            <v>108000</v>
          </cell>
        </row>
        <row r="391">
          <cell r="A391" t="str">
            <v>COMCNRETIROUTSVC315</v>
          </cell>
          <cell r="B391" t="str">
            <v>108000</v>
          </cell>
        </row>
        <row r="392">
          <cell r="A392" t="str">
            <v>COMCNRETIROUTSVC601</v>
          </cell>
          <cell r="B392" t="str">
            <v>108000</v>
          </cell>
        </row>
        <row r="393">
          <cell r="A393" t="str">
            <v>COMCNRETIROUTSVC900</v>
          </cell>
          <cell r="B393" t="str">
            <v>108000</v>
          </cell>
        </row>
        <row r="394">
          <cell r="A394" t="str">
            <v>COMCNRETIROUTSVC901</v>
          </cell>
          <cell r="B394" t="str">
            <v>108000</v>
          </cell>
        </row>
        <row r="395">
          <cell r="A395" t="str">
            <v>COMCNRETIROUTSVC907</v>
          </cell>
          <cell r="B395" t="str">
            <v>108000</v>
          </cell>
        </row>
        <row r="396">
          <cell r="A396" t="str">
            <v>COMCNRETIROUTSVC910</v>
          </cell>
          <cell r="B396" t="str">
            <v>108000</v>
          </cell>
        </row>
        <row r="397">
          <cell r="A397" t="str">
            <v>COMCNRETIROUTSVC913</v>
          </cell>
          <cell r="B397" t="str">
            <v>108000</v>
          </cell>
        </row>
        <row r="398">
          <cell r="A398" t="str">
            <v>COMCNRETIROUTSVC914</v>
          </cell>
          <cell r="B398" t="str">
            <v>108000</v>
          </cell>
        </row>
        <row r="399">
          <cell r="A399" t="str">
            <v>COMCNRETIROUTSVC915</v>
          </cell>
          <cell r="B399" t="str">
            <v>108000</v>
          </cell>
        </row>
        <row r="400">
          <cell r="A400" t="str">
            <v>COMCNRETIROUTSVC925</v>
          </cell>
          <cell r="B400" t="str">
            <v>108000</v>
          </cell>
        </row>
        <row r="401">
          <cell r="A401" t="str">
            <v>COMCNRETIROUTSVC926</v>
          </cell>
          <cell r="B401" t="str">
            <v>108000</v>
          </cell>
        </row>
        <row r="402">
          <cell r="A402" t="str">
            <v>COMCNRETIROUTSVC927</v>
          </cell>
          <cell r="B402" t="str">
            <v>108000</v>
          </cell>
        </row>
        <row r="403">
          <cell r="A403" t="str">
            <v>COMCNRETIROUTSVC928</v>
          </cell>
          <cell r="B403" t="str">
            <v>108000</v>
          </cell>
        </row>
        <row r="404">
          <cell r="A404" t="str">
            <v>COMCNRETIROUTSVC929</v>
          </cell>
          <cell r="B404" t="str">
            <v>108000</v>
          </cell>
        </row>
        <row r="405">
          <cell r="A405" t="str">
            <v>COMCNRETIROUTSVC930</v>
          </cell>
          <cell r="B405" t="str">
            <v>108000</v>
          </cell>
        </row>
        <row r="406">
          <cell r="A406" t="str">
            <v>COMCNRETIROUTSVC933</v>
          </cell>
          <cell r="B406" t="str">
            <v>108000</v>
          </cell>
        </row>
        <row r="407">
          <cell r="A407" t="str">
            <v>COMCNRETIROUTSVC935</v>
          </cell>
          <cell r="B407" t="str">
            <v>108000</v>
          </cell>
        </row>
        <row r="408">
          <cell r="A408" t="str">
            <v>DISTCCATGUOTHERC181</v>
          </cell>
          <cell r="B408" t="str">
            <v>253000</v>
          </cell>
        </row>
        <row r="409">
          <cell r="A409" t="str">
            <v>DISTCCATGUOTHERC200</v>
          </cell>
          <cell r="B409" t="str">
            <v>253000</v>
          </cell>
        </row>
        <row r="410">
          <cell r="A410" t="str">
            <v>DISTCCATGUOTHERC201</v>
          </cell>
          <cell r="B410" t="str">
            <v>253000</v>
          </cell>
        </row>
        <row r="411">
          <cell r="A411" t="str">
            <v>DISTCCATGUOTHERC202</v>
          </cell>
          <cell r="B411" t="str">
            <v>253000</v>
          </cell>
        </row>
        <row r="412">
          <cell r="A412" t="str">
            <v>DISTCCATGUOTHERC203</v>
          </cell>
          <cell r="B412" t="str">
            <v>253000</v>
          </cell>
        </row>
        <row r="413">
          <cell r="A413" t="str">
            <v>DISTCCATGUOTHERC206</v>
          </cell>
          <cell r="B413" t="str">
            <v>253000</v>
          </cell>
        </row>
        <row r="414">
          <cell r="A414" t="str">
            <v>DISTCCATGUOTHERC250</v>
          </cell>
          <cell r="B414" t="str">
            <v>253000</v>
          </cell>
        </row>
        <row r="415">
          <cell r="A415" t="str">
            <v>DISTCCATGUOTHERC301</v>
          </cell>
          <cell r="B415" t="str">
            <v>253000</v>
          </cell>
        </row>
        <row r="416">
          <cell r="A416" t="str">
            <v>DISTCCATGUOTHERC303</v>
          </cell>
          <cell r="B416" t="str">
            <v>253000</v>
          </cell>
        </row>
        <row r="417">
          <cell r="A417" t="str">
            <v>DISTCCATGUOTHERC304</v>
          </cell>
          <cell r="B417" t="str">
            <v>253000</v>
          </cell>
        </row>
        <row r="418">
          <cell r="A418" t="str">
            <v>DISTCCATGUOTHERC305</v>
          </cell>
          <cell r="B418" t="str">
            <v>253000</v>
          </cell>
        </row>
        <row r="419">
          <cell r="A419" t="str">
            <v>DISTCCATGUOTHERC306</v>
          </cell>
          <cell r="B419" t="str">
            <v>253000</v>
          </cell>
        </row>
        <row r="420">
          <cell r="A420" t="str">
            <v>DISTCCATGUOTHERC307</v>
          </cell>
          <cell r="B420" t="str">
            <v>253000</v>
          </cell>
        </row>
        <row r="421">
          <cell r="A421" t="str">
            <v>DISTCCATGUOTHERC308</v>
          </cell>
          <cell r="B421" t="str">
            <v>253000</v>
          </cell>
        </row>
        <row r="422">
          <cell r="A422" t="str">
            <v>DISTCCATGUOTHERC309</v>
          </cell>
          <cell r="B422" t="str">
            <v>253000</v>
          </cell>
        </row>
        <row r="423">
          <cell r="A423" t="str">
            <v>DISTCCATGUOTHERC310</v>
          </cell>
          <cell r="B423" t="str">
            <v>253000</v>
          </cell>
        </row>
        <row r="424">
          <cell r="A424" t="str">
            <v>DISTCCATGUOTHERC311</v>
          </cell>
          <cell r="B424" t="str">
            <v>253000</v>
          </cell>
        </row>
        <row r="425">
          <cell r="A425" t="str">
            <v>DISTCCATGUOTHERC312</v>
          </cell>
          <cell r="B425" t="str">
            <v>253000</v>
          </cell>
        </row>
        <row r="426">
          <cell r="A426" t="str">
            <v>DISTCCATGUOTHERC314</v>
          </cell>
          <cell r="B426" t="str">
            <v>253000</v>
          </cell>
        </row>
        <row r="427">
          <cell r="A427" t="str">
            <v>DISTCCATGUOTHERC315</v>
          </cell>
          <cell r="B427" t="str">
            <v>253000</v>
          </cell>
        </row>
        <row r="428">
          <cell r="A428" t="str">
            <v>DISTCCATGUOTHERC316</v>
          </cell>
          <cell r="B428" t="str">
            <v>253000</v>
          </cell>
        </row>
        <row r="429">
          <cell r="A429" t="str">
            <v>DISTCCATGUOTHERC318</v>
          </cell>
          <cell r="B429" t="str">
            <v>253000</v>
          </cell>
        </row>
        <row r="430">
          <cell r="A430" t="str">
            <v>DISTCCATGUOTHERC319</v>
          </cell>
          <cell r="B430" t="str">
            <v>253000</v>
          </cell>
        </row>
        <row r="431">
          <cell r="A431" t="str">
            <v>DISTCCATGUOTHERC402</v>
          </cell>
          <cell r="B431" t="str">
            <v>253000</v>
          </cell>
        </row>
        <row r="432">
          <cell r="A432" t="str">
            <v>DISTCCATGUOTHERC405</v>
          </cell>
          <cell r="B432" t="str">
            <v>253000</v>
          </cell>
        </row>
        <row r="433">
          <cell r="A433" t="str">
            <v>DISTCCATGUOTHERC406</v>
          </cell>
          <cell r="B433" t="str">
            <v>253000</v>
          </cell>
        </row>
        <row r="434">
          <cell r="A434" t="str">
            <v>DISTCCATGUOTHERC407</v>
          </cell>
          <cell r="B434" t="str">
            <v>253000</v>
          </cell>
        </row>
        <row r="435">
          <cell r="A435" t="str">
            <v>DISTCCATGUOTHERC408</v>
          </cell>
          <cell r="B435" t="str">
            <v>253000</v>
          </cell>
        </row>
        <row r="436">
          <cell r="A436" t="str">
            <v>DISTCCATGUOTHERC409</v>
          </cell>
          <cell r="B436" t="str">
            <v>253000</v>
          </cell>
        </row>
        <row r="437">
          <cell r="A437" t="str">
            <v>DISTCCATGUOTHERC501</v>
          </cell>
          <cell r="B437" t="str">
            <v>253000</v>
          </cell>
        </row>
        <row r="438">
          <cell r="A438" t="str">
            <v>DISTCCATGUOTHERC502</v>
          </cell>
          <cell r="B438" t="str">
            <v>253000</v>
          </cell>
        </row>
        <row r="439">
          <cell r="A439" t="str">
            <v>DISTCCATGUOTHERC503</v>
          </cell>
          <cell r="B439" t="str">
            <v>253000</v>
          </cell>
        </row>
        <row r="440">
          <cell r="A440" t="str">
            <v>DISTCCATGUOTHERC504</v>
          </cell>
          <cell r="B440" t="str">
            <v>253000</v>
          </cell>
        </row>
        <row r="441">
          <cell r="A441" t="str">
            <v>DISTCCATGUOTHERC506</v>
          </cell>
          <cell r="B441" t="str">
            <v>253000</v>
          </cell>
        </row>
        <row r="442">
          <cell r="A442" t="str">
            <v>DISTCCATGUOTHERC508</v>
          </cell>
          <cell r="B442" t="str">
            <v>253000</v>
          </cell>
        </row>
        <row r="443">
          <cell r="A443" t="str">
            <v>DISTCCATGUOTHERC509</v>
          </cell>
          <cell r="B443" t="str">
            <v>253000</v>
          </cell>
        </row>
        <row r="444">
          <cell r="A444" t="str">
            <v>DISTCCATGUOTHERC510</v>
          </cell>
          <cell r="B444" t="str">
            <v>253000</v>
          </cell>
        </row>
        <row r="445">
          <cell r="A445" t="str">
            <v>DISTCCATGUOTHERC511</v>
          </cell>
          <cell r="B445" t="str">
            <v>253000</v>
          </cell>
        </row>
        <row r="446">
          <cell r="A446" t="str">
            <v>DISTCCATGUOTHERC513</v>
          </cell>
          <cell r="B446" t="str">
            <v>253000</v>
          </cell>
        </row>
        <row r="447">
          <cell r="A447" t="str">
            <v>DISTCCATGUOTHERC517</v>
          </cell>
          <cell r="B447" t="str">
            <v>253000</v>
          </cell>
        </row>
        <row r="448">
          <cell r="A448" t="str">
            <v>DISTCCATGUOTHERC707</v>
          </cell>
          <cell r="B448" t="str">
            <v>253000</v>
          </cell>
        </row>
        <row r="449">
          <cell r="A449" t="str">
            <v>DISTCCATGUOTHERC741</v>
          </cell>
          <cell r="B449" t="str">
            <v>253000</v>
          </cell>
        </row>
        <row r="450">
          <cell r="A450" t="str">
            <v>DISTCCATGUOTHERC913</v>
          </cell>
          <cell r="B450" t="str">
            <v>253000</v>
          </cell>
        </row>
        <row r="451">
          <cell r="A451" t="str">
            <v>DISTCCATGUOTHERC925</v>
          </cell>
          <cell r="B451" t="str">
            <v>253000</v>
          </cell>
        </row>
        <row r="452">
          <cell r="A452" t="str">
            <v>DISTCCATGUOTHERC927</v>
          </cell>
          <cell r="B452" t="str">
            <v>253000</v>
          </cell>
        </row>
        <row r="453">
          <cell r="A453" t="str">
            <v>DISTCCATGUOTHERC929</v>
          </cell>
          <cell r="B453" t="str">
            <v>253000</v>
          </cell>
        </row>
        <row r="454">
          <cell r="A454" t="str">
            <v>DISTCCATGUOTHERC933</v>
          </cell>
          <cell r="B454" t="str">
            <v>253000</v>
          </cell>
        </row>
        <row r="455">
          <cell r="A455" t="str">
            <v>DISTCCATGUOTHERC934</v>
          </cell>
          <cell r="B455" t="str">
            <v>253000</v>
          </cell>
        </row>
        <row r="456">
          <cell r="A456" t="str">
            <v>DISTCCATGUOTHERC935</v>
          </cell>
          <cell r="B456" t="str">
            <v>253000</v>
          </cell>
        </row>
        <row r="457">
          <cell r="A457" t="str">
            <v>DISTCCITGUOTHERC181</v>
          </cell>
          <cell r="B457" t="str">
            <v>253030</v>
          </cell>
        </row>
        <row r="458">
          <cell r="A458" t="str">
            <v>DISTCCITGUOTHERC200</v>
          </cell>
          <cell r="B458" t="str">
            <v>253030</v>
          </cell>
        </row>
        <row r="459">
          <cell r="A459" t="str">
            <v>DISTCCITGUOTHERC201</v>
          </cell>
          <cell r="B459" t="str">
            <v>253030</v>
          </cell>
        </row>
        <row r="460">
          <cell r="A460" t="str">
            <v>DISTCCITGUOTHERC202</v>
          </cell>
          <cell r="B460" t="str">
            <v>253030</v>
          </cell>
        </row>
        <row r="461">
          <cell r="A461" t="str">
            <v>DISTCCITGUOTHERC203</v>
          </cell>
          <cell r="B461" t="str">
            <v>253030</v>
          </cell>
        </row>
        <row r="462">
          <cell r="A462" t="str">
            <v>DISTCCITGUOTHERC206</v>
          </cell>
          <cell r="B462" t="str">
            <v>253030</v>
          </cell>
        </row>
        <row r="463">
          <cell r="A463" t="str">
            <v>DISTCCITGUOTHERC250</v>
          </cell>
          <cell r="B463" t="str">
            <v>253030</v>
          </cell>
        </row>
        <row r="464">
          <cell r="A464" t="str">
            <v>DISTCCITGUOTHERC301</v>
          </cell>
          <cell r="B464" t="str">
            <v>253030</v>
          </cell>
        </row>
        <row r="465">
          <cell r="A465" t="str">
            <v>DISTCCITGUOTHERC303</v>
          </cell>
          <cell r="B465" t="str">
            <v>253030</v>
          </cell>
        </row>
        <row r="466">
          <cell r="A466" t="str">
            <v>DISTCCITGUOTHERC304</v>
          </cell>
          <cell r="B466" t="str">
            <v>253030</v>
          </cell>
        </row>
        <row r="467">
          <cell r="A467" t="str">
            <v>DISTCCITGUOTHERC305</v>
          </cell>
          <cell r="B467" t="str">
            <v>253030</v>
          </cell>
        </row>
        <row r="468">
          <cell r="A468" t="str">
            <v>DISTCCITGUOTHERC306</v>
          </cell>
          <cell r="B468" t="str">
            <v>253030</v>
          </cell>
        </row>
        <row r="469">
          <cell r="A469" t="str">
            <v>DISTCCITGUOTHERC307</v>
          </cell>
          <cell r="B469" t="str">
            <v>253030</v>
          </cell>
        </row>
        <row r="470">
          <cell r="A470" t="str">
            <v>DISTCCITGUOTHERC308</v>
          </cell>
          <cell r="B470" t="str">
            <v>253030</v>
          </cell>
        </row>
        <row r="471">
          <cell r="A471" t="str">
            <v>DISTCCITGUOTHERC309</v>
          </cell>
          <cell r="B471" t="str">
            <v>253030</v>
          </cell>
        </row>
        <row r="472">
          <cell r="A472" t="str">
            <v>DISTCCITGUOTHERC310</v>
          </cell>
          <cell r="B472" t="str">
            <v>253030</v>
          </cell>
        </row>
        <row r="473">
          <cell r="A473" t="str">
            <v>DISTCCITGUOTHERC311</v>
          </cell>
          <cell r="B473" t="str">
            <v>253030</v>
          </cell>
        </row>
        <row r="474">
          <cell r="A474" t="str">
            <v>DISTCCITGUOTHERC312</v>
          </cell>
          <cell r="B474" t="str">
            <v>253030</v>
          </cell>
        </row>
        <row r="475">
          <cell r="A475" t="str">
            <v>DISTCCITGUOTHERC314</v>
          </cell>
          <cell r="B475" t="str">
            <v>253030</v>
          </cell>
        </row>
        <row r="476">
          <cell r="A476" t="str">
            <v>DISTCCITGUOTHERC315</v>
          </cell>
          <cell r="B476" t="str">
            <v>253030</v>
          </cell>
        </row>
        <row r="477">
          <cell r="A477" t="str">
            <v>DISTCCITGUOTHERC316</v>
          </cell>
          <cell r="B477" t="str">
            <v>253030</v>
          </cell>
        </row>
        <row r="478">
          <cell r="A478" t="str">
            <v>DISTCCITGUOTHERC318</v>
          </cell>
          <cell r="B478" t="str">
            <v>253030</v>
          </cell>
        </row>
        <row r="479">
          <cell r="A479" t="str">
            <v>DISTCCITGUOTHERC319</v>
          </cell>
          <cell r="B479" t="str">
            <v>253030</v>
          </cell>
        </row>
        <row r="480">
          <cell r="A480" t="str">
            <v>DISTCCITGUOTHERC402</v>
          </cell>
          <cell r="B480" t="str">
            <v>253030</v>
          </cell>
        </row>
        <row r="481">
          <cell r="A481" t="str">
            <v>DISTCCITGUOTHERC405</v>
          </cell>
          <cell r="B481" t="str">
            <v>253030</v>
          </cell>
        </row>
        <row r="482">
          <cell r="A482" t="str">
            <v>DISTCCITGUOTHERC406</v>
          </cell>
          <cell r="B482" t="str">
            <v>253030</v>
          </cell>
        </row>
        <row r="483">
          <cell r="A483" t="str">
            <v>DISTCCITGUOTHERC407</v>
          </cell>
          <cell r="B483" t="str">
            <v>253030</v>
          </cell>
        </row>
        <row r="484">
          <cell r="A484" t="str">
            <v>DISTCCITGUOTHERC408</v>
          </cell>
          <cell r="B484" t="str">
            <v>253030</v>
          </cell>
        </row>
        <row r="485">
          <cell r="A485" t="str">
            <v>DISTCCITGUOTHERC409</v>
          </cell>
          <cell r="B485" t="str">
            <v>253030</v>
          </cell>
        </row>
        <row r="486">
          <cell r="A486" t="str">
            <v>DISTCCITGUOTHERC501</v>
          </cell>
          <cell r="B486" t="str">
            <v>253030</v>
          </cell>
        </row>
        <row r="487">
          <cell r="A487" t="str">
            <v>DISTCCITGUOTHERC502</v>
          </cell>
          <cell r="B487" t="str">
            <v>253030</v>
          </cell>
        </row>
        <row r="488">
          <cell r="A488" t="str">
            <v>DISTCCITGUOTHERC503</v>
          </cell>
          <cell r="B488" t="str">
            <v>253030</v>
          </cell>
        </row>
        <row r="489">
          <cell r="A489" t="str">
            <v>DISTCCITGUOTHERC504</v>
          </cell>
          <cell r="B489" t="str">
            <v>253030</v>
          </cell>
        </row>
        <row r="490">
          <cell r="A490" t="str">
            <v>DISTCCITGUOTHERC506</v>
          </cell>
          <cell r="B490" t="str">
            <v>253030</v>
          </cell>
        </row>
        <row r="491">
          <cell r="A491" t="str">
            <v>DISTCCITGUOTHERC508</v>
          </cell>
          <cell r="B491" t="str">
            <v>253030</v>
          </cell>
        </row>
        <row r="492">
          <cell r="A492" t="str">
            <v>DISTCCITGUOTHERC509</v>
          </cell>
          <cell r="B492" t="str">
            <v>253030</v>
          </cell>
        </row>
        <row r="493">
          <cell r="A493" t="str">
            <v>DISTCCITGUOTHERC510</v>
          </cell>
          <cell r="B493" t="str">
            <v>253030</v>
          </cell>
        </row>
        <row r="494">
          <cell r="A494" t="str">
            <v>DISTCCITGUOTHERC511</v>
          </cell>
          <cell r="B494" t="str">
            <v>253030</v>
          </cell>
        </row>
        <row r="495">
          <cell r="A495" t="str">
            <v>DISTCCITGUOTHERC513</v>
          </cell>
          <cell r="B495" t="str">
            <v>253030</v>
          </cell>
        </row>
        <row r="496">
          <cell r="A496" t="str">
            <v>DISTCCITGUOTHERC517</v>
          </cell>
          <cell r="B496" t="str">
            <v>253030</v>
          </cell>
        </row>
        <row r="497">
          <cell r="A497" t="str">
            <v>DISTCCITGUOTHERC707</v>
          </cell>
          <cell r="B497" t="str">
            <v>253030</v>
          </cell>
        </row>
        <row r="498">
          <cell r="A498" t="str">
            <v>DISTCCITGUOTHERC741</v>
          </cell>
          <cell r="B498" t="str">
            <v>253030</v>
          </cell>
        </row>
        <row r="499">
          <cell r="A499" t="str">
            <v>DISTCCITGUOTHERC913</v>
          </cell>
          <cell r="B499" t="str">
            <v>253030</v>
          </cell>
        </row>
        <row r="500">
          <cell r="A500" t="str">
            <v>DISTCCITGUOTHERC925</v>
          </cell>
          <cell r="B500" t="str">
            <v>253030</v>
          </cell>
        </row>
        <row r="501">
          <cell r="A501" t="str">
            <v>DISTCCITGUOTHERC927</v>
          </cell>
          <cell r="B501" t="str">
            <v>253030</v>
          </cell>
        </row>
        <row r="502">
          <cell r="A502" t="str">
            <v>DISTCCITGUOTHERC929</v>
          </cell>
          <cell r="B502" t="str">
            <v>253030</v>
          </cell>
        </row>
        <row r="503">
          <cell r="A503" t="str">
            <v>DISTCCITGUOTHERC933</v>
          </cell>
          <cell r="B503" t="str">
            <v>253030</v>
          </cell>
        </row>
        <row r="504">
          <cell r="A504" t="str">
            <v>DISTCCITGUOTHERC934</v>
          </cell>
          <cell r="B504" t="str">
            <v>253030</v>
          </cell>
        </row>
        <row r="505">
          <cell r="A505" t="str">
            <v>DISTCCITGUOTHERC935</v>
          </cell>
          <cell r="B505" t="str">
            <v>253030</v>
          </cell>
        </row>
        <row r="506">
          <cell r="A506" t="str">
            <v>DISTCCONSTLABORC181</v>
          </cell>
          <cell r="B506" t="str">
            <v>107000</v>
          </cell>
        </row>
        <row r="507">
          <cell r="A507" t="str">
            <v>DISTCCONSTLABORC200</v>
          </cell>
          <cell r="B507" t="str">
            <v>107000</v>
          </cell>
        </row>
        <row r="508">
          <cell r="A508" t="str">
            <v>DISTCCONSTLABORC201</v>
          </cell>
          <cell r="B508" t="str">
            <v>107000</v>
          </cell>
        </row>
        <row r="509">
          <cell r="A509" t="str">
            <v>DISTCCONSTLABORC202</v>
          </cell>
          <cell r="B509" t="str">
            <v>107000</v>
          </cell>
        </row>
        <row r="510">
          <cell r="A510" t="str">
            <v>DISTCCONSTLABORC203</v>
          </cell>
          <cell r="B510" t="str">
            <v>107000</v>
          </cell>
        </row>
        <row r="511">
          <cell r="A511" t="str">
            <v>DISTCCONSTLABORC206</v>
          </cell>
          <cell r="B511" t="str">
            <v>107000</v>
          </cell>
        </row>
        <row r="512">
          <cell r="A512" t="str">
            <v>DISTCCONSTLABORC250</v>
          </cell>
          <cell r="B512" t="str">
            <v>107000</v>
          </cell>
        </row>
        <row r="513">
          <cell r="A513" t="str">
            <v>DISTCCONSTLABORC301</v>
          </cell>
          <cell r="B513" t="str">
            <v>107000</v>
          </cell>
        </row>
        <row r="514">
          <cell r="A514" t="str">
            <v>DISTCCONSTLABORC303</v>
          </cell>
          <cell r="B514" t="str">
            <v>107000</v>
          </cell>
        </row>
        <row r="515">
          <cell r="A515" t="str">
            <v>DISTCCONSTLABORC304</v>
          </cell>
          <cell r="B515" t="str">
            <v>107000</v>
          </cell>
        </row>
        <row r="516">
          <cell r="A516" t="str">
            <v>DISTCCONSTLABORC305</v>
          </cell>
          <cell r="B516" t="str">
            <v>107000</v>
          </cell>
        </row>
        <row r="517">
          <cell r="A517" t="str">
            <v>DISTCCONSTLABORC306</v>
          </cell>
          <cell r="B517" t="str">
            <v>107000</v>
          </cell>
        </row>
        <row r="518">
          <cell r="A518" t="str">
            <v>DISTCCONSTLABORC307</v>
          </cell>
          <cell r="B518" t="str">
            <v>107000</v>
          </cell>
        </row>
        <row r="519">
          <cell r="A519" t="str">
            <v>DISTCCONSTLABORC308</v>
          </cell>
          <cell r="B519" t="str">
            <v>107000</v>
          </cell>
        </row>
        <row r="520">
          <cell r="A520" t="str">
            <v>DISTCCONSTLABORC309</v>
          </cell>
          <cell r="B520" t="str">
            <v>107000</v>
          </cell>
        </row>
        <row r="521">
          <cell r="A521" t="str">
            <v>DISTCCONSTLABORC310</v>
          </cell>
          <cell r="B521" t="str">
            <v>107000</v>
          </cell>
        </row>
        <row r="522">
          <cell r="A522" t="str">
            <v>DISTCCONSTLABORC311</v>
          </cell>
          <cell r="B522" t="str">
            <v>107000</v>
          </cell>
        </row>
        <row r="523">
          <cell r="A523" t="str">
            <v>DISTCCONSTLABORC312</v>
          </cell>
          <cell r="B523" t="str">
            <v>107000</v>
          </cell>
        </row>
        <row r="524">
          <cell r="A524" t="str">
            <v>DISTCCONSTLABORC314</v>
          </cell>
          <cell r="B524" t="str">
            <v>107000</v>
          </cell>
        </row>
        <row r="525">
          <cell r="A525" t="str">
            <v>DISTCCONSTLABORC315</v>
          </cell>
          <cell r="B525" t="str">
            <v>107000</v>
          </cell>
        </row>
        <row r="526">
          <cell r="A526" t="str">
            <v>DISTCCONSTLABORC316</v>
          </cell>
          <cell r="B526" t="str">
            <v>107000</v>
          </cell>
        </row>
        <row r="527">
          <cell r="A527" t="str">
            <v>DISTCCONSTLABORC318</v>
          </cell>
          <cell r="B527" t="str">
            <v>107000</v>
          </cell>
        </row>
        <row r="528">
          <cell r="A528" t="str">
            <v>DISTCCONSTLABORC319</v>
          </cell>
          <cell r="B528" t="str">
            <v>107000</v>
          </cell>
        </row>
        <row r="529">
          <cell r="A529" t="str">
            <v>DISTCCONSTLABORC402</v>
          </cell>
          <cell r="B529" t="str">
            <v>107000</v>
          </cell>
        </row>
        <row r="530">
          <cell r="A530" t="str">
            <v>DISTCCONSTLABORC405</v>
          </cell>
          <cell r="B530" t="str">
            <v>107000</v>
          </cell>
        </row>
        <row r="531">
          <cell r="A531" t="str">
            <v>DISTCCONSTLABORC406</v>
          </cell>
          <cell r="B531" t="str">
            <v>107000</v>
          </cell>
        </row>
        <row r="532">
          <cell r="A532" t="str">
            <v>DISTCCONSTLABORC407</v>
          </cell>
          <cell r="B532" t="str">
            <v>107000</v>
          </cell>
        </row>
        <row r="533">
          <cell r="A533" t="str">
            <v>DISTCCONSTLABORC408</v>
          </cell>
          <cell r="B533" t="str">
            <v>107000</v>
          </cell>
        </row>
        <row r="534">
          <cell r="A534" t="str">
            <v>DISTCCONSTLABORC409</v>
          </cell>
          <cell r="B534" t="str">
            <v>107000</v>
          </cell>
        </row>
        <row r="535">
          <cell r="A535" t="str">
            <v>DISTCCONSTLABORC501</v>
          </cell>
          <cell r="B535" t="str">
            <v>107000</v>
          </cell>
        </row>
        <row r="536">
          <cell r="A536" t="str">
            <v>DISTCCONSTLABORC502</v>
          </cell>
          <cell r="B536" t="str">
            <v>107000</v>
          </cell>
        </row>
        <row r="537">
          <cell r="A537" t="str">
            <v>DISTCCONSTLABORC503</v>
          </cell>
          <cell r="B537" t="str">
            <v>107000</v>
          </cell>
        </row>
        <row r="538">
          <cell r="A538" t="str">
            <v>DISTCCONSTLABORC504</v>
          </cell>
          <cell r="B538" t="str">
            <v>107000</v>
          </cell>
        </row>
        <row r="539">
          <cell r="A539" t="str">
            <v>DISTCCONSTLABORC506</v>
          </cell>
          <cell r="B539" t="str">
            <v>107000</v>
          </cell>
        </row>
        <row r="540">
          <cell r="A540" t="str">
            <v>DISTCCONSTLABORC508</v>
          </cell>
          <cell r="B540" t="str">
            <v>107000</v>
          </cell>
        </row>
        <row r="541">
          <cell r="A541" t="str">
            <v>DISTCCONSTLABORC509</v>
          </cell>
          <cell r="B541" t="str">
            <v>107000</v>
          </cell>
        </row>
        <row r="542">
          <cell r="A542" t="str">
            <v>DISTCCONSTLABORC510</v>
          </cell>
          <cell r="B542" t="str">
            <v>107000</v>
          </cell>
        </row>
        <row r="543">
          <cell r="A543" t="str">
            <v>DISTCCONSTLABORC511</v>
          </cell>
          <cell r="B543" t="str">
            <v>107000</v>
          </cell>
        </row>
        <row r="544">
          <cell r="A544" t="str">
            <v>DISTCCONSTLABORC513</v>
          </cell>
          <cell r="B544" t="str">
            <v>107000</v>
          </cell>
        </row>
        <row r="545">
          <cell r="A545" t="str">
            <v>DISTCCONSTLABORC517</v>
          </cell>
          <cell r="B545" t="str">
            <v>107000</v>
          </cell>
        </row>
        <row r="546">
          <cell r="A546" t="str">
            <v>DISTCCONSTLABORC913</v>
          </cell>
          <cell r="B546" t="str">
            <v>107000</v>
          </cell>
        </row>
        <row r="547">
          <cell r="A547" t="str">
            <v>DISTCCONSTLABORC925</v>
          </cell>
          <cell r="B547" t="str">
            <v>107000</v>
          </cell>
        </row>
        <row r="548">
          <cell r="A548" t="str">
            <v>DISTCCONSTLABORC927</v>
          </cell>
          <cell r="B548" t="str">
            <v>107000</v>
          </cell>
        </row>
        <row r="549">
          <cell r="A549" t="str">
            <v>DISTCCONSTLABORC933</v>
          </cell>
          <cell r="B549" t="str">
            <v>107000</v>
          </cell>
        </row>
        <row r="550">
          <cell r="A550" t="str">
            <v>DISTCCONSTLABORC934</v>
          </cell>
          <cell r="B550" t="str">
            <v>107000</v>
          </cell>
        </row>
        <row r="551">
          <cell r="A551" t="str">
            <v>DISTCCONSTLABORC935</v>
          </cell>
          <cell r="B551" t="str">
            <v>107000</v>
          </cell>
        </row>
        <row r="552">
          <cell r="A552" t="str">
            <v>DISTCCONSTLABORC952</v>
          </cell>
          <cell r="B552" t="str">
            <v>107000</v>
          </cell>
        </row>
        <row r="553">
          <cell r="A553" t="str">
            <v>DISTCCONSTOTHERC181</v>
          </cell>
          <cell r="B553" t="str">
            <v>107000</v>
          </cell>
        </row>
        <row r="554">
          <cell r="A554" t="str">
            <v>DISTCCONSTOTHERC200</v>
          </cell>
          <cell r="B554" t="str">
            <v>107000</v>
          </cell>
        </row>
        <row r="555">
          <cell r="A555" t="str">
            <v>DISTCCONSTOTHERC201</v>
          </cell>
          <cell r="B555" t="str">
            <v>107000</v>
          </cell>
        </row>
        <row r="556">
          <cell r="A556" t="str">
            <v>DISTCCONSTOTHERC202</v>
          </cell>
          <cell r="B556" t="str">
            <v>107000</v>
          </cell>
        </row>
        <row r="557">
          <cell r="A557" t="str">
            <v>DISTCCONSTOTHERC203</v>
          </cell>
          <cell r="B557" t="str">
            <v>107000</v>
          </cell>
        </row>
        <row r="558">
          <cell r="A558" t="str">
            <v>DISTCCONSTOTHERC206</v>
          </cell>
          <cell r="B558" t="str">
            <v>107000</v>
          </cell>
        </row>
        <row r="559">
          <cell r="A559" t="str">
            <v>DISTCCONSTOTHERC250</v>
          </cell>
          <cell r="B559" t="str">
            <v>107000</v>
          </cell>
        </row>
        <row r="560">
          <cell r="A560" t="str">
            <v>DISTCCONSTOTHERC301</v>
          </cell>
          <cell r="B560" t="str">
            <v>107000</v>
          </cell>
        </row>
        <row r="561">
          <cell r="A561" t="str">
            <v>DISTCCONSTOTHERC303</v>
          </cell>
          <cell r="B561" t="str">
            <v>107000</v>
          </cell>
        </row>
        <row r="562">
          <cell r="A562" t="str">
            <v>DISTCCONSTOTHERC304</v>
          </cell>
          <cell r="B562" t="str">
            <v>107000</v>
          </cell>
        </row>
        <row r="563">
          <cell r="A563" t="str">
            <v>DISTCCONSTOTHERC305</v>
          </cell>
          <cell r="B563" t="str">
            <v>107000</v>
          </cell>
        </row>
        <row r="564">
          <cell r="A564" t="str">
            <v>DISTCCONSTOTHERC306</v>
          </cell>
          <cell r="B564" t="str">
            <v>107000</v>
          </cell>
        </row>
        <row r="565">
          <cell r="A565" t="str">
            <v>DISTCCONSTOTHERC307</v>
          </cell>
          <cell r="B565" t="str">
            <v>107000</v>
          </cell>
        </row>
        <row r="566">
          <cell r="A566" t="str">
            <v>DISTCCONSTOTHERC308</v>
          </cell>
          <cell r="B566" t="str">
            <v>107000</v>
          </cell>
        </row>
        <row r="567">
          <cell r="A567" t="str">
            <v>DISTCCONSTOTHERC309</v>
          </cell>
          <cell r="B567" t="str">
            <v>107000</v>
          </cell>
        </row>
        <row r="568">
          <cell r="A568" t="str">
            <v>DISTCCONSTOTHERC310</v>
          </cell>
          <cell r="B568" t="str">
            <v>107000</v>
          </cell>
        </row>
        <row r="569">
          <cell r="A569" t="str">
            <v>DISTCCONSTOTHERC311</v>
          </cell>
          <cell r="B569" t="str">
            <v>107000</v>
          </cell>
        </row>
        <row r="570">
          <cell r="A570" t="str">
            <v>DISTCCONSTOTHERC312</v>
          </cell>
          <cell r="B570" t="str">
            <v>107000</v>
          </cell>
        </row>
        <row r="571">
          <cell r="A571" t="str">
            <v>DISTCCONSTOTHERC314</v>
          </cell>
          <cell r="B571" t="str">
            <v>107000</v>
          </cell>
        </row>
        <row r="572">
          <cell r="A572" t="str">
            <v>DISTCCONSTOTHERC315</v>
          </cell>
          <cell r="B572" t="str">
            <v>107000</v>
          </cell>
        </row>
        <row r="573">
          <cell r="A573" t="str">
            <v>DISTCCONSTOTHERC316</v>
          </cell>
          <cell r="B573" t="str">
            <v>107000</v>
          </cell>
        </row>
        <row r="574">
          <cell r="A574" t="str">
            <v>DISTCCONSTOTHERC318</v>
          </cell>
          <cell r="B574" t="str">
            <v>107000</v>
          </cell>
        </row>
        <row r="575">
          <cell r="A575" t="str">
            <v>DISTCCONSTOTHERC319</v>
          </cell>
          <cell r="B575" t="str">
            <v>107000</v>
          </cell>
        </row>
        <row r="576">
          <cell r="A576" t="str">
            <v>DISTCCONSTOTHERC402</v>
          </cell>
          <cell r="B576" t="str">
            <v>107000</v>
          </cell>
        </row>
        <row r="577">
          <cell r="A577" t="str">
            <v>DISTCCONSTOTHERC405</v>
          </cell>
          <cell r="B577" t="str">
            <v>107000</v>
          </cell>
        </row>
        <row r="578">
          <cell r="A578" t="str">
            <v>DISTCCONSTOTHERC406</v>
          </cell>
          <cell r="B578" t="str">
            <v>107000</v>
          </cell>
        </row>
        <row r="579">
          <cell r="A579" t="str">
            <v>DISTCCONSTOTHERC407</v>
          </cell>
          <cell r="B579" t="str">
            <v>107000</v>
          </cell>
        </row>
        <row r="580">
          <cell r="A580" t="str">
            <v>DISTCCONSTOTHERC408</v>
          </cell>
          <cell r="B580" t="str">
            <v>107000</v>
          </cell>
        </row>
        <row r="581">
          <cell r="A581" t="str">
            <v>DISTCCONSTOTHERC409</v>
          </cell>
          <cell r="B581" t="str">
            <v>107000</v>
          </cell>
        </row>
        <row r="582">
          <cell r="A582" t="str">
            <v>DISTCCONSTOTHERC501</v>
          </cell>
          <cell r="B582" t="str">
            <v>107000</v>
          </cell>
        </row>
        <row r="583">
          <cell r="A583" t="str">
            <v>DISTCCONSTOTHERC502</v>
          </cell>
          <cell r="B583" t="str">
            <v>107000</v>
          </cell>
        </row>
        <row r="584">
          <cell r="A584" t="str">
            <v>DISTCCONSTOTHERC503</v>
          </cell>
          <cell r="B584" t="str">
            <v>107000</v>
          </cell>
        </row>
        <row r="585">
          <cell r="A585" t="str">
            <v>DISTCCONSTOTHERC504</v>
          </cell>
          <cell r="B585" t="str">
            <v>107000</v>
          </cell>
        </row>
        <row r="586">
          <cell r="A586" t="str">
            <v>DISTCCONSTOTHERC506</v>
          </cell>
          <cell r="B586" t="str">
            <v>107000</v>
          </cell>
        </row>
        <row r="587">
          <cell r="A587" t="str">
            <v>DISTCCONSTOTHERC508</v>
          </cell>
          <cell r="B587" t="str">
            <v>107000</v>
          </cell>
        </row>
        <row r="588">
          <cell r="A588" t="str">
            <v>DISTCCONSTOTHERC509</v>
          </cell>
          <cell r="B588" t="str">
            <v>107000</v>
          </cell>
        </row>
        <row r="589">
          <cell r="A589" t="str">
            <v>DISTCCONSTOTHERC510</v>
          </cell>
          <cell r="B589" t="str">
            <v>107000</v>
          </cell>
        </row>
        <row r="590">
          <cell r="A590" t="str">
            <v>DISTCCONSTOTHERC511</v>
          </cell>
          <cell r="B590" t="str">
            <v>107000</v>
          </cell>
        </row>
        <row r="591">
          <cell r="A591" t="str">
            <v>DISTCCONSTOTHERC513</v>
          </cell>
          <cell r="B591" t="str">
            <v>107000</v>
          </cell>
        </row>
        <row r="592">
          <cell r="A592" t="str">
            <v>DISTCCONSTOTHERC517</v>
          </cell>
          <cell r="B592" t="str">
            <v>107000</v>
          </cell>
        </row>
        <row r="593">
          <cell r="A593" t="str">
            <v>DISTCCONSTOTHERC707</v>
          </cell>
          <cell r="B593" t="str">
            <v>107000</v>
          </cell>
        </row>
        <row r="594">
          <cell r="A594" t="str">
            <v>DISTCCONSTOTHERC741</v>
          </cell>
          <cell r="B594" t="str">
            <v>107000</v>
          </cell>
        </row>
        <row r="595">
          <cell r="A595" t="str">
            <v>DISTCCONSTOTHERC913</v>
          </cell>
          <cell r="B595" t="str">
            <v>107000</v>
          </cell>
        </row>
        <row r="596">
          <cell r="A596" t="str">
            <v>DISTCCONSTOTHERC925</v>
          </cell>
          <cell r="B596" t="str">
            <v>107000</v>
          </cell>
        </row>
        <row r="597">
          <cell r="A597" t="str">
            <v>DISTCCONSTOTHERC927</v>
          </cell>
          <cell r="B597" t="str">
            <v>107000</v>
          </cell>
        </row>
        <row r="598">
          <cell r="A598" t="str">
            <v>DISTCCONSTOTHERC929</v>
          </cell>
          <cell r="B598" t="str">
            <v>107000</v>
          </cell>
        </row>
        <row r="599">
          <cell r="A599" t="str">
            <v>DISTCCONSTOTHERC933</v>
          </cell>
          <cell r="B599" t="str">
            <v>107000</v>
          </cell>
        </row>
        <row r="600">
          <cell r="A600" t="str">
            <v>DISTCCONSTOTHERC934</v>
          </cell>
          <cell r="B600" t="str">
            <v>107000</v>
          </cell>
        </row>
        <row r="601">
          <cell r="A601" t="str">
            <v>DISTCCONSTOTHERC935</v>
          </cell>
          <cell r="B601" t="str">
            <v>107000</v>
          </cell>
        </row>
        <row r="602">
          <cell r="A602" t="str">
            <v>DISTCCONSTOTHERC952</v>
          </cell>
          <cell r="B602" t="str">
            <v>107000</v>
          </cell>
        </row>
        <row r="603">
          <cell r="A603" t="str">
            <v>DISTCCONSTOUTSVC108</v>
          </cell>
          <cell r="B603" t="str">
            <v>107000</v>
          </cell>
        </row>
        <row r="604">
          <cell r="A604" t="str">
            <v>DISTCCONSTOUTSVC181</v>
          </cell>
          <cell r="B604" t="str">
            <v>107000</v>
          </cell>
        </row>
        <row r="605">
          <cell r="A605" t="str">
            <v>DISTCCONSTOUTSVC200</v>
          </cell>
          <cell r="B605" t="str">
            <v>107000</v>
          </cell>
        </row>
        <row r="606">
          <cell r="A606" t="str">
            <v>DISTCCONSTOUTSVC201</v>
          </cell>
          <cell r="B606" t="str">
            <v>107000</v>
          </cell>
        </row>
        <row r="607">
          <cell r="A607" t="str">
            <v>DISTCCONSTOUTSVC202</v>
          </cell>
          <cell r="B607" t="str">
            <v>107000</v>
          </cell>
        </row>
        <row r="608">
          <cell r="A608" t="str">
            <v>DISTCCONSTOUTSVC203</v>
          </cell>
          <cell r="B608" t="str">
            <v>107000</v>
          </cell>
        </row>
        <row r="609">
          <cell r="A609" t="str">
            <v>DISTCCONSTOUTSVC206</v>
          </cell>
          <cell r="B609" t="str">
            <v>107000</v>
          </cell>
        </row>
        <row r="610">
          <cell r="A610" t="str">
            <v>DISTCCONSTOUTSVC250</v>
          </cell>
          <cell r="B610" t="str">
            <v>107000</v>
          </cell>
        </row>
        <row r="611">
          <cell r="A611" t="str">
            <v>DISTCCONSTOUTSVC301</v>
          </cell>
          <cell r="B611" t="str">
            <v>107000</v>
          </cell>
        </row>
        <row r="612">
          <cell r="A612" t="str">
            <v>DISTCCONSTOUTSVC303</v>
          </cell>
          <cell r="B612" t="str">
            <v>107000</v>
          </cell>
        </row>
        <row r="613">
          <cell r="A613" t="str">
            <v>DISTCCONSTOUTSVC304</v>
          </cell>
          <cell r="B613" t="str">
            <v>107000</v>
          </cell>
        </row>
        <row r="614">
          <cell r="A614" t="str">
            <v>DISTCCONSTOUTSVC305</v>
          </cell>
          <cell r="B614" t="str">
            <v>107000</v>
          </cell>
        </row>
        <row r="615">
          <cell r="A615" t="str">
            <v>DISTCCONSTOUTSVC306</v>
          </cell>
          <cell r="B615" t="str">
            <v>107000</v>
          </cell>
        </row>
        <row r="616">
          <cell r="A616" t="str">
            <v>DISTCCONSTOUTSVC307</v>
          </cell>
          <cell r="B616" t="str">
            <v>107000</v>
          </cell>
        </row>
        <row r="617">
          <cell r="A617" t="str">
            <v>DISTCCONSTOUTSVC308</v>
          </cell>
          <cell r="B617" t="str">
            <v>107000</v>
          </cell>
        </row>
        <row r="618">
          <cell r="A618" t="str">
            <v>DISTCCONSTOUTSVC309</v>
          </cell>
          <cell r="B618" t="str">
            <v>107000</v>
          </cell>
        </row>
        <row r="619">
          <cell r="A619" t="str">
            <v>DISTCCONSTOUTSVC310</v>
          </cell>
          <cell r="B619" t="str">
            <v>107000</v>
          </cell>
        </row>
        <row r="620">
          <cell r="A620" t="str">
            <v>DISTCCONSTOUTSVC311</v>
          </cell>
          <cell r="B620" t="str">
            <v>107000</v>
          </cell>
        </row>
        <row r="621">
          <cell r="A621" t="str">
            <v>DISTCCONSTOUTSVC312</v>
          </cell>
          <cell r="B621" t="str">
            <v>107000</v>
          </cell>
        </row>
        <row r="622">
          <cell r="A622" t="str">
            <v>DISTCCONSTOUTSVC314</v>
          </cell>
          <cell r="B622" t="str">
            <v>107000</v>
          </cell>
        </row>
        <row r="623">
          <cell r="A623" t="str">
            <v>DISTCCONSTOUTSVC315</v>
          </cell>
          <cell r="B623" t="str">
            <v>107000</v>
          </cell>
        </row>
        <row r="624">
          <cell r="A624" t="str">
            <v>DISTCCONSTOUTSVC316</v>
          </cell>
          <cell r="B624" t="str">
            <v>107000</v>
          </cell>
        </row>
        <row r="625">
          <cell r="A625" t="str">
            <v>DISTCCONSTOUTSVC318</v>
          </cell>
          <cell r="B625" t="str">
            <v>107000</v>
          </cell>
        </row>
        <row r="626">
          <cell r="A626" t="str">
            <v>DISTCCONSTOUTSVC319</v>
          </cell>
          <cell r="B626" t="str">
            <v>107000</v>
          </cell>
        </row>
        <row r="627">
          <cell r="A627" t="str">
            <v>DISTCCONSTOUTSVC402</v>
          </cell>
          <cell r="B627" t="str">
            <v>107000</v>
          </cell>
        </row>
        <row r="628">
          <cell r="A628" t="str">
            <v>DISTCCONSTOUTSVC405</v>
          </cell>
          <cell r="B628" t="str">
            <v>107000</v>
          </cell>
        </row>
        <row r="629">
          <cell r="A629" t="str">
            <v>DISTCCONSTOUTSVC406</v>
          </cell>
          <cell r="B629" t="str">
            <v>107000</v>
          </cell>
        </row>
        <row r="630">
          <cell r="A630" t="str">
            <v>DISTCCONSTOUTSVC407</v>
          </cell>
          <cell r="B630" t="str">
            <v>107000</v>
          </cell>
        </row>
        <row r="631">
          <cell r="A631" t="str">
            <v>DISTCCONSTOUTSVC408</v>
          </cell>
          <cell r="B631" t="str">
            <v>107000</v>
          </cell>
        </row>
        <row r="632">
          <cell r="A632" t="str">
            <v>DISTCCONSTOUTSVC409</v>
          </cell>
          <cell r="B632" t="str">
            <v>107000</v>
          </cell>
        </row>
        <row r="633">
          <cell r="A633" t="str">
            <v>DISTCCONSTOUTSVC501</v>
          </cell>
          <cell r="B633" t="str">
            <v>107000</v>
          </cell>
        </row>
        <row r="634">
          <cell r="A634" t="str">
            <v>DISTCCONSTOUTSVC502</v>
          </cell>
          <cell r="B634" t="str">
            <v>107000</v>
          </cell>
        </row>
        <row r="635">
          <cell r="A635" t="str">
            <v>DISTCCONSTOUTSVC503</v>
          </cell>
          <cell r="B635" t="str">
            <v>107000</v>
          </cell>
        </row>
        <row r="636">
          <cell r="A636" t="str">
            <v>DISTCCONSTOUTSVC504</v>
          </cell>
          <cell r="B636" t="str">
            <v>107000</v>
          </cell>
        </row>
        <row r="637">
          <cell r="A637" t="str">
            <v>DISTCCONSTOUTSVC506</v>
          </cell>
          <cell r="B637" t="str">
            <v>107000</v>
          </cell>
        </row>
        <row r="638">
          <cell r="A638" t="str">
            <v>DISTCCONSTOUTSVC508</v>
          </cell>
          <cell r="B638" t="str">
            <v>107000</v>
          </cell>
        </row>
        <row r="639">
          <cell r="A639" t="str">
            <v>DISTCCONSTOUTSVC509</v>
          </cell>
          <cell r="B639" t="str">
            <v>107000</v>
          </cell>
        </row>
        <row r="640">
          <cell r="A640" t="str">
            <v>DISTCCONSTOUTSVC510</v>
          </cell>
          <cell r="B640" t="str">
            <v>107000</v>
          </cell>
        </row>
        <row r="641">
          <cell r="A641" t="str">
            <v>DISTCCONSTOUTSVC511</v>
          </cell>
          <cell r="B641" t="str">
            <v>107000</v>
          </cell>
        </row>
        <row r="642">
          <cell r="A642" t="str">
            <v>DISTCCONSTOUTSVC513</v>
          </cell>
          <cell r="B642" t="str">
            <v>107000</v>
          </cell>
        </row>
        <row r="643">
          <cell r="A643" t="str">
            <v>DISTCCONSTOUTSVC517</v>
          </cell>
          <cell r="B643" t="str">
            <v>107000</v>
          </cell>
        </row>
        <row r="644">
          <cell r="A644" t="str">
            <v>DISTCCONSTOUTSVC913</v>
          </cell>
          <cell r="B644" t="str">
            <v>107000</v>
          </cell>
        </row>
        <row r="645">
          <cell r="A645" t="str">
            <v>DISTCCONSTOUTSVC925</v>
          </cell>
          <cell r="B645" t="str">
            <v>107000</v>
          </cell>
        </row>
        <row r="646">
          <cell r="A646" t="str">
            <v>DISTCCONSTOUTSVC927</v>
          </cell>
          <cell r="B646" t="str">
            <v>107000</v>
          </cell>
        </row>
        <row r="647">
          <cell r="A647" t="str">
            <v>DISTCCONSTOUTSVC933</v>
          </cell>
          <cell r="B647" t="str">
            <v>107000</v>
          </cell>
        </row>
        <row r="648">
          <cell r="A648" t="str">
            <v>DISTCCONSTOUTSVC934</v>
          </cell>
          <cell r="B648" t="str">
            <v>107000</v>
          </cell>
        </row>
        <row r="649">
          <cell r="A649" t="str">
            <v>DISTCCONSTOUTSVC935</v>
          </cell>
          <cell r="B649" t="str">
            <v>107000</v>
          </cell>
        </row>
        <row r="650">
          <cell r="A650" t="str">
            <v>DISTCCONSTOUTSVC952</v>
          </cell>
          <cell r="B650" t="str">
            <v>107000</v>
          </cell>
        </row>
        <row r="651">
          <cell r="A651" t="str">
            <v>DISTCCSTADOTHERC181</v>
          </cell>
          <cell r="B651" t="str">
            <v>252000</v>
          </cell>
        </row>
        <row r="652">
          <cell r="A652" t="str">
            <v>DISTCCSTADOTHERC200</v>
          </cell>
          <cell r="B652" t="str">
            <v>252000</v>
          </cell>
        </row>
        <row r="653">
          <cell r="A653" t="str">
            <v>DISTCCSTADOTHERC201</v>
          </cell>
          <cell r="B653" t="str">
            <v>252000</v>
          </cell>
        </row>
        <row r="654">
          <cell r="A654" t="str">
            <v>DISTCCSTADOTHERC202</v>
          </cell>
          <cell r="B654" t="str">
            <v>252000</v>
          </cell>
        </row>
        <row r="655">
          <cell r="A655" t="str">
            <v>DISTCCSTADOTHERC203</v>
          </cell>
          <cell r="B655" t="str">
            <v>252000</v>
          </cell>
        </row>
        <row r="656">
          <cell r="A656" t="str">
            <v>DISTCCSTADOTHERC206</v>
          </cell>
          <cell r="B656" t="str">
            <v>252000</v>
          </cell>
        </row>
        <row r="657">
          <cell r="A657" t="str">
            <v>DISTCCSTADOTHERC250</v>
          </cell>
          <cell r="B657" t="str">
            <v>252000</v>
          </cell>
        </row>
        <row r="658">
          <cell r="A658" t="str">
            <v>DISTCCSTADOTHERC301</v>
          </cell>
          <cell r="B658" t="str">
            <v>252000</v>
          </cell>
        </row>
        <row r="659">
          <cell r="A659" t="str">
            <v>DISTCCSTADOTHERC303</v>
          </cell>
          <cell r="B659" t="str">
            <v>252000</v>
          </cell>
        </row>
        <row r="660">
          <cell r="A660" t="str">
            <v>DISTCCSTADOTHERC304</v>
          </cell>
          <cell r="B660" t="str">
            <v>252000</v>
          </cell>
        </row>
        <row r="661">
          <cell r="A661" t="str">
            <v>DISTCCSTADOTHERC305</v>
          </cell>
          <cell r="B661" t="str">
            <v>252000</v>
          </cell>
        </row>
        <row r="662">
          <cell r="A662" t="str">
            <v>DISTCCSTADOTHERC306</v>
          </cell>
          <cell r="B662" t="str">
            <v>252000</v>
          </cell>
        </row>
        <row r="663">
          <cell r="A663" t="str">
            <v>DISTCCSTADOTHERC307</v>
          </cell>
          <cell r="B663" t="str">
            <v>252000</v>
          </cell>
        </row>
        <row r="664">
          <cell r="A664" t="str">
            <v>DISTCCSTADOTHERC308</v>
          </cell>
          <cell r="B664" t="str">
            <v>252000</v>
          </cell>
        </row>
        <row r="665">
          <cell r="A665" t="str">
            <v>DISTCCSTADOTHERC309</v>
          </cell>
          <cell r="B665" t="str">
            <v>252000</v>
          </cell>
        </row>
        <row r="666">
          <cell r="A666" t="str">
            <v>DISTCCSTADOTHERC310</v>
          </cell>
          <cell r="B666" t="str">
            <v>252000</v>
          </cell>
        </row>
        <row r="667">
          <cell r="A667" t="str">
            <v>DISTCCSTADOTHERC311</v>
          </cell>
          <cell r="B667" t="str">
            <v>252000</v>
          </cell>
        </row>
        <row r="668">
          <cell r="A668" t="str">
            <v>DISTCCSTADOTHERC312</v>
          </cell>
          <cell r="B668" t="str">
            <v>252000</v>
          </cell>
        </row>
        <row r="669">
          <cell r="A669" t="str">
            <v>DISTCCSTADOTHERC314</v>
          </cell>
          <cell r="B669" t="str">
            <v>252000</v>
          </cell>
        </row>
        <row r="670">
          <cell r="A670" t="str">
            <v>DISTCCSTADOTHERC315</v>
          </cell>
          <cell r="B670" t="str">
            <v>252000</v>
          </cell>
        </row>
        <row r="671">
          <cell r="A671" t="str">
            <v>DISTCCSTADOTHERC316</v>
          </cell>
          <cell r="B671" t="str">
            <v>252000</v>
          </cell>
        </row>
        <row r="672">
          <cell r="A672" t="str">
            <v>DISTCCSTADOTHERC318</v>
          </cell>
          <cell r="B672" t="str">
            <v>252000</v>
          </cell>
        </row>
        <row r="673">
          <cell r="A673" t="str">
            <v>DISTCCSTADOTHERC319</v>
          </cell>
          <cell r="B673" t="str">
            <v>252000</v>
          </cell>
        </row>
        <row r="674">
          <cell r="A674" t="str">
            <v>DISTCCSTADOTHERC402</v>
          </cell>
          <cell r="B674" t="str">
            <v>252000</v>
          </cell>
        </row>
        <row r="675">
          <cell r="A675" t="str">
            <v>DISTCCSTADOTHERC405</v>
          </cell>
          <cell r="B675" t="str">
            <v>252000</v>
          </cell>
        </row>
        <row r="676">
          <cell r="A676" t="str">
            <v>DISTCCSTADOTHERC406</v>
          </cell>
          <cell r="B676" t="str">
            <v>252000</v>
          </cell>
        </row>
        <row r="677">
          <cell r="A677" t="str">
            <v>DISTCCSTADOTHERC407</v>
          </cell>
          <cell r="B677" t="str">
            <v>252000</v>
          </cell>
        </row>
        <row r="678">
          <cell r="A678" t="str">
            <v>DISTCCSTADOTHERC408</v>
          </cell>
          <cell r="B678" t="str">
            <v>252000</v>
          </cell>
        </row>
        <row r="679">
          <cell r="A679" t="str">
            <v>DISTCCSTADOTHERC409</v>
          </cell>
          <cell r="B679" t="str">
            <v>252000</v>
          </cell>
        </row>
        <row r="680">
          <cell r="A680" t="str">
            <v>DISTCCSTADOTHERC501</v>
          </cell>
          <cell r="B680" t="str">
            <v>252000</v>
          </cell>
        </row>
        <row r="681">
          <cell r="A681" t="str">
            <v>DISTCCSTADOTHERC502</v>
          </cell>
          <cell r="B681" t="str">
            <v>252000</v>
          </cell>
        </row>
        <row r="682">
          <cell r="A682" t="str">
            <v>DISTCCSTADOTHERC503</v>
          </cell>
          <cell r="B682" t="str">
            <v>252000</v>
          </cell>
        </row>
        <row r="683">
          <cell r="A683" t="str">
            <v>DISTCCSTADOTHERC504</v>
          </cell>
          <cell r="B683" t="str">
            <v>252000</v>
          </cell>
        </row>
        <row r="684">
          <cell r="A684" t="str">
            <v>DISTCCSTADOTHERC506</v>
          </cell>
          <cell r="B684" t="str">
            <v>252000</v>
          </cell>
        </row>
        <row r="685">
          <cell r="A685" t="str">
            <v>DISTCCSTADOTHERC508</v>
          </cell>
          <cell r="B685" t="str">
            <v>252000</v>
          </cell>
        </row>
        <row r="686">
          <cell r="A686" t="str">
            <v>DISTCCSTADOTHERC509</v>
          </cell>
          <cell r="B686" t="str">
            <v>252000</v>
          </cell>
        </row>
        <row r="687">
          <cell r="A687" t="str">
            <v>DISTCCSTADOTHERC510</v>
          </cell>
          <cell r="B687" t="str">
            <v>252000</v>
          </cell>
        </row>
        <row r="688">
          <cell r="A688" t="str">
            <v>DISTCCSTADOTHERC511</v>
          </cell>
          <cell r="B688" t="str">
            <v>252000</v>
          </cell>
        </row>
        <row r="689">
          <cell r="A689" t="str">
            <v>DISTCCSTADOTHERC513</v>
          </cell>
          <cell r="B689" t="str">
            <v>252000</v>
          </cell>
        </row>
        <row r="690">
          <cell r="A690" t="str">
            <v>DISTCCSTADOTHERC517</v>
          </cell>
          <cell r="B690" t="str">
            <v>252000</v>
          </cell>
        </row>
        <row r="691">
          <cell r="A691" t="str">
            <v>DISTCCSTADOTHERC707</v>
          </cell>
          <cell r="B691" t="str">
            <v>252000</v>
          </cell>
        </row>
        <row r="692">
          <cell r="A692" t="str">
            <v>DISTCCSTADOTHERC741</v>
          </cell>
          <cell r="B692" t="str">
            <v>252000</v>
          </cell>
        </row>
        <row r="693">
          <cell r="A693" t="str">
            <v>DISTCCSTADOTHERC913</v>
          </cell>
          <cell r="B693" t="str">
            <v>252000</v>
          </cell>
        </row>
        <row r="694">
          <cell r="A694" t="str">
            <v>DISTCCSTADOTHERC925</v>
          </cell>
          <cell r="B694" t="str">
            <v>252000</v>
          </cell>
        </row>
        <row r="695">
          <cell r="A695" t="str">
            <v>DISTCCSTADOTHERC927</v>
          </cell>
          <cell r="B695" t="str">
            <v>252000</v>
          </cell>
        </row>
        <row r="696">
          <cell r="A696" t="str">
            <v>DISTCCSTADOTHERC929</v>
          </cell>
          <cell r="B696" t="str">
            <v>252000</v>
          </cell>
        </row>
        <row r="697">
          <cell r="A697" t="str">
            <v>DISTCCSTADOTHERC933</v>
          </cell>
          <cell r="B697" t="str">
            <v>252000</v>
          </cell>
        </row>
        <row r="698">
          <cell r="A698" t="str">
            <v>DISTCCSTADOTHERC934</v>
          </cell>
          <cell r="B698" t="str">
            <v>252000</v>
          </cell>
        </row>
        <row r="699">
          <cell r="A699" t="str">
            <v>DISTCCSTADOTHERC935</v>
          </cell>
          <cell r="B699" t="str">
            <v>252000</v>
          </cell>
        </row>
        <row r="700">
          <cell r="A700" t="str">
            <v>DISTCNCTGUOTHERC181</v>
          </cell>
          <cell r="B700" t="str">
            <v>253031</v>
          </cell>
        </row>
        <row r="701">
          <cell r="A701" t="str">
            <v>DISTCNCTGUOTHERC200</v>
          </cell>
          <cell r="B701" t="str">
            <v>253031</v>
          </cell>
        </row>
        <row r="702">
          <cell r="A702" t="str">
            <v>DISTCNCTGUOTHERC201</v>
          </cell>
          <cell r="B702" t="str">
            <v>253031</v>
          </cell>
        </row>
        <row r="703">
          <cell r="A703" t="str">
            <v>DISTCNCTGUOTHERC202</v>
          </cell>
          <cell r="B703" t="str">
            <v>253031</v>
          </cell>
        </row>
        <row r="704">
          <cell r="A704" t="str">
            <v>DISTCNCTGUOTHERC203</v>
          </cell>
          <cell r="B704" t="str">
            <v>253031</v>
          </cell>
        </row>
        <row r="705">
          <cell r="A705" t="str">
            <v>DISTCNCTGUOTHERC206</v>
          </cell>
          <cell r="B705" t="str">
            <v>253031</v>
          </cell>
        </row>
        <row r="706">
          <cell r="A706" t="str">
            <v>DISTCNCTGUOTHERC250</v>
          </cell>
          <cell r="B706" t="str">
            <v>253031</v>
          </cell>
        </row>
        <row r="707">
          <cell r="A707" t="str">
            <v>DISTCNCTGUOTHERC301</v>
          </cell>
          <cell r="B707" t="str">
            <v>253031</v>
          </cell>
        </row>
        <row r="708">
          <cell r="A708" t="str">
            <v>DISTCNCTGUOTHERC303</v>
          </cell>
          <cell r="B708" t="str">
            <v>253031</v>
          </cell>
        </row>
        <row r="709">
          <cell r="A709" t="str">
            <v>DISTCNCTGUOTHERC304</v>
          </cell>
          <cell r="B709" t="str">
            <v>253031</v>
          </cell>
        </row>
        <row r="710">
          <cell r="A710" t="str">
            <v>DISTCNCTGUOTHERC305</v>
          </cell>
          <cell r="B710" t="str">
            <v>253031</v>
          </cell>
        </row>
        <row r="711">
          <cell r="A711" t="str">
            <v>DISTCNCTGUOTHERC306</v>
          </cell>
          <cell r="B711" t="str">
            <v>253031</v>
          </cell>
        </row>
        <row r="712">
          <cell r="A712" t="str">
            <v>DISTCNCTGUOTHERC307</v>
          </cell>
          <cell r="B712" t="str">
            <v>253031</v>
          </cell>
        </row>
        <row r="713">
          <cell r="A713" t="str">
            <v>DISTCNCTGUOTHERC308</v>
          </cell>
          <cell r="B713" t="str">
            <v>253031</v>
          </cell>
        </row>
        <row r="714">
          <cell r="A714" t="str">
            <v>DISTCNCTGUOTHERC309</v>
          </cell>
          <cell r="B714" t="str">
            <v>253031</v>
          </cell>
        </row>
        <row r="715">
          <cell r="A715" t="str">
            <v>DISTCNCTGUOTHERC310</v>
          </cell>
          <cell r="B715" t="str">
            <v>253031</v>
          </cell>
        </row>
        <row r="716">
          <cell r="A716" t="str">
            <v>DISTCNCTGUOTHERC311</v>
          </cell>
          <cell r="B716" t="str">
            <v>253031</v>
          </cell>
        </row>
        <row r="717">
          <cell r="A717" t="str">
            <v>DISTCNCTGUOTHERC312</v>
          </cell>
          <cell r="B717" t="str">
            <v>253031</v>
          </cell>
        </row>
        <row r="718">
          <cell r="A718" t="str">
            <v>DISTCNCTGUOTHERC314</v>
          </cell>
          <cell r="B718" t="str">
            <v>253031</v>
          </cell>
        </row>
        <row r="719">
          <cell r="A719" t="str">
            <v>DISTCNCTGUOTHERC315</v>
          </cell>
          <cell r="B719" t="str">
            <v>253031</v>
          </cell>
        </row>
        <row r="720">
          <cell r="A720" t="str">
            <v>DISTCNCTGUOTHERC316</v>
          </cell>
          <cell r="B720" t="str">
            <v>253031</v>
          </cell>
        </row>
        <row r="721">
          <cell r="A721" t="str">
            <v>DISTCNCTGUOTHERC318</v>
          </cell>
          <cell r="B721" t="str">
            <v>253031</v>
          </cell>
        </row>
        <row r="722">
          <cell r="A722" t="str">
            <v>DISTCNCTGUOTHERC319</v>
          </cell>
          <cell r="B722" t="str">
            <v>253031</v>
          </cell>
        </row>
        <row r="723">
          <cell r="A723" t="str">
            <v>DISTCNCTGUOTHERC402</v>
          </cell>
          <cell r="B723" t="str">
            <v>253031</v>
          </cell>
        </row>
        <row r="724">
          <cell r="A724" t="str">
            <v>DISTCNCTGUOTHERC405</v>
          </cell>
          <cell r="B724" t="str">
            <v>253031</v>
          </cell>
        </row>
        <row r="725">
          <cell r="A725" t="str">
            <v>DISTCNCTGUOTHERC406</v>
          </cell>
          <cell r="B725" t="str">
            <v>253031</v>
          </cell>
        </row>
        <row r="726">
          <cell r="A726" t="str">
            <v>DISTCNCTGUOTHERC407</v>
          </cell>
          <cell r="B726" t="str">
            <v>253031</v>
          </cell>
        </row>
        <row r="727">
          <cell r="A727" t="str">
            <v>DISTCNCTGUOTHERC408</v>
          </cell>
          <cell r="B727" t="str">
            <v>253031</v>
          </cell>
        </row>
        <row r="728">
          <cell r="A728" t="str">
            <v>DISTCNCTGUOTHERC409</v>
          </cell>
          <cell r="B728" t="str">
            <v>253031</v>
          </cell>
        </row>
        <row r="729">
          <cell r="A729" t="str">
            <v>DISTCNCTGUOTHERC501</v>
          </cell>
          <cell r="B729" t="str">
            <v>253031</v>
          </cell>
        </row>
        <row r="730">
          <cell r="A730" t="str">
            <v>DISTCNCTGUOTHERC502</v>
          </cell>
          <cell r="B730" t="str">
            <v>253031</v>
          </cell>
        </row>
        <row r="731">
          <cell r="A731" t="str">
            <v>DISTCNCTGUOTHERC503</v>
          </cell>
          <cell r="B731" t="str">
            <v>253031</v>
          </cell>
        </row>
        <row r="732">
          <cell r="A732" t="str">
            <v>DISTCNCTGUOTHERC504</v>
          </cell>
          <cell r="B732" t="str">
            <v>253031</v>
          </cell>
        </row>
        <row r="733">
          <cell r="A733" t="str">
            <v>DISTCNCTGUOTHERC506</v>
          </cell>
          <cell r="B733" t="str">
            <v>253031</v>
          </cell>
        </row>
        <row r="734">
          <cell r="A734" t="str">
            <v>DISTCNCTGUOTHERC508</v>
          </cell>
          <cell r="B734" t="str">
            <v>253031</v>
          </cell>
        </row>
        <row r="735">
          <cell r="A735" t="str">
            <v>DISTCNCTGUOTHERC509</v>
          </cell>
          <cell r="B735" t="str">
            <v>253031</v>
          </cell>
        </row>
        <row r="736">
          <cell r="A736" t="str">
            <v>DISTCNCTGUOTHERC510</v>
          </cell>
          <cell r="B736" t="str">
            <v>253031</v>
          </cell>
        </row>
        <row r="737">
          <cell r="A737" t="str">
            <v>DISTCNCTGUOTHERC511</v>
          </cell>
          <cell r="B737" t="str">
            <v>253031</v>
          </cell>
        </row>
        <row r="738">
          <cell r="A738" t="str">
            <v>DISTCNCTGUOTHERC513</v>
          </cell>
          <cell r="B738" t="str">
            <v>253031</v>
          </cell>
        </row>
        <row r="739">
          <cell r="A739" t="str">
            <v>DISTCNCTGUOTHERC517</v>
          </cell>
          <cell r="B739" t="str">
            <v>253031</v>
          </cell>
        </row>
        <row r="740">
          <cell r="A740" t="str">
            <v>DISTCNCTGUOTHERC707</v>
          </cell>
          <cell r="B740" t="str">
            <v>253031</v>
          </cell>
        </row>
        <row r="741">
          <cell r="A741" t="str">
            <v>DISTCNCTGUOTHERC741</v>
          </cell>
          <cell r="B741" t="str">
            <v>253031</v>
          </cell>
        </row>
        <row r="742">
          <cell r="A742" t="str">
            <v>DISTCNCTGUOTHERC913</v>
          </cell>
          <cell r="B742" t="str">
            <v>253031</v>
          </cell>
        </row>
        <row r="743">
          <cell r="A743" t="str">
            <v>DISTCNCTGUOTHERC925</v>
          </cell>
          <cell r="B743" t="str">
            <v>253031</v>
          </cell>
        </row>
        <row r="744">
          <cell r="A744" t="str">
            <v>DISTCNCTGUOTHERC927</v>
          </cell>
          <cell r="B744" t="str">
            <v>253031</v>
          </cell>
        </row>
        <row r="745">
          <cell r="A745" t="str">
            <v>DISTCNCTGUOTHERC929</v>
          </cell>
          <cell r="B745" t="str">
            <v>253031</v>
          </cell>
        </row>
        <row r="746">
          <cell r="A746" t="str">
            <v>DISTCNCTGUOTHERC933</v>
          </cell>
          <cell r="B746" t="str">
            <v>253033</v>
          </cell>
        </row>
        <row r="747">
          <cell r="A747" t="str">
            <v>DISTCNCTGUOTHERC934</v>
          </cell>
          <cell r="B747" t="str">
            <v>253031</v>
          </cell>
        </row>
        <row r="748">
          <cell r="A748" t="str">
            <v>DISTCNCTGUOTHERC935</v>
          </cell>
          <cell r="B748" t="str">
            <v>253031</v>
          </cell>
        </row>
        <row r="749">
          <cell r="A749" t="str">
            <v>DISTCOPRLABORC517</v>
          </cell>
          <cell r="B749" t="str">
            <v>107000</v>
          </cell>
        </row>
        <row r="750">
          <cell r="A750" t="str">
            <v>DISTCOPROTHERC517</v>
          </cell>
          <cell r="B750" t="str">
            <v>107000</v>
          </cell>
        </row>
        <row r="751">
          <cell r="A751" t="str">
            <v>DISTCOPROUTSVC517</v>
          </cell>
          <cell r="B751" t="str">
            <v>107000</v>
          </cell>
        </row>
        <row r="752">
          <cell r="A752" t="str">
            <v>DISTCRETIRLABORC181</v>
          </cell>
          <cell r="B752" t="str">
            <v>108000</v>
          </cell>
        </row>
        <row r="753">
          <cell r="A753" t="str">
            <v>DISTCRETIRLABORC200</v>
          </cell>
          <cell r="B753" t="str">
            <v>108000</v>
          </cell>
        </row>
        <row r="754">
          <cell r="A754" t="str">
            <v>DISTCRETIRLABORC201</v>
          </cell>
          <cell r="B754" t="str">
            <v>108000</v>
          </cell>
        </row>
        <row r="755">
          <cell r="A755" t="str">
            <v>DISTCRETIRLABORC202</v>
          </cell>
          <cell r="B755" t="str">
            <v>108000</v>
          </cell>
        </row>
        <row r="756">
          <cell r="A756" t="str">
            <v>DISTCRETIRLABORC203</v>
          </cell>
          <cell r="B756" t="str">
            <v>108000</v>
          </cell>
        </row>
        <row r="757">
          <cell r="A757" t="str">
            <v>DISTCRETIRLABORC206</v>
          </cell>
          <cell r="B757" t="str">
            <v>108000</v>
          </cell>
        </row>
        <row r="758">
          <cell r="A758" t="str">
            <v>DISTCRETIRLABORC250</v>
          </cell>
          <cell r="B758" t="str">
            <v>108000</v>
          </cell>
        </row>
        <row r="759">
          <cell r="A759" t="str">
            <v>DISTCRETIRLABORC301</v>
          </cell>
          <cell r="B759" t="str">
            <v>108000</v>
          </cell>
        </row>
        <row r="760">
          <cell r="A760" t="str">
            <v>DISTCRETIRLABORC303</v>
          </cell>
          <cell r="B760" t="str">
            <v>108000</v>
          </cell>
        </row>
        <row r="761">
          <cell r="A761" t="str">
            <v>DISTCRETIRLABORC304</v>
          </cell>
          <cell r="B761" t="str">
            <v>108000</v>
          </cell>
        </row>
        <row r="762">
          <cell r="A762" t="str">
            <v>DISTCRETIRLABORC305</v>
          </cell>
          <cell r="B762" t="str">
            <v>108000</v>
          </cell>
        </row>
        <row r="763">
          <cell r="A763" t="str">
            <v>DISTCRETIRLABORC306</v>
          </cell>
          <cell r="B763" t="str">
            <v>108000</v>
          </cell>
        </row>
        <row r="764">
          <cell r="A764" t="str">
            <v>DISTCRETIRLABORC307</v>
          </cell>
          <cell r="B764" t="str">
            <v>108000</v>
          </cell>
        </row>
        <row r="765">
          <cell r="A765" t="str">
            <v>DISTCRETIRLABORC308</v>
          </cell>
          <cell r="B765" t="str">
            <v>108000</v>
          </cell>
        </row>
        <row r="766">
          <cell r="A766" t="str">
            <v>DISTCRETIRLABORC309</v>
          </cell>
          <cell r="B766" t="str">
            <v>108000</v>
          </cell>
        </row>
        <row r="767">
          <cell r="A767" t="str">
            <v>DISTCRETIRLABORC310</v>
          </cell>
          <cell r="B767" t="str">
            <v>108000</v>
          </cell>
        </row>
        <row r="768">
          <cell r="A768" t="str">
            <v>DISTCRETIRLABORC311</v>
          </cell>
          <cell r="B768" t="str">
            <v>108000</v>
          </cell>
        </row>
        <row r="769">
          <cell r="A769" t="str">
            <v>DISTCRETIRLABORC312</v>
          </cell>
          <cell r="B769" t="str">
            <v>108000</v>
          </cell>
        </row>
        <row r="770">
          <cell r="A770" t="str">
            <v>DISTCRETIRLABORC314</v>
          </cell>
          <cell r="B770" t="str">
            <v>108000</v>
          </cell>
        </row>
        <row r="771">
          <cell r="A771" t="str">
            <v>DISTCRETIRLABORC315</v>
          </cell>
          <cell r="B771" t="str">
            <v>108000</v>
          </cell>
        </row>
        <row r="772">
          <cell r="A772" t="str">
            <v>DISTCRETIRLABORC318</v>
          </cell>
          <cell r="B772" t="str">
            <v>108000</v>
          </cell>
        </row>
        <row r="773">
          <cell r="A773" t="str">
            <v>DISTCRETIRLABORC319</v>
          </cell>
          <cell r="B773" t="str">
            <v>108000</v>
          </cell>
        </row>
        <row r="774">
          <cell r="A774" t="str">
            <v>DISTCRETIRLABORC402</v>
          </cell>
          <cell r="B774" t="str">
            <v>108000</v>
          </cell>
        </row>
        <row r="775">
          <cell r="A775" t="str">
            <v>DISTCRETIRLABORC405</v>
          </cell>
          <cell r="B775" t="str">
            <v>108000</v>
          </cell>
        </row>
        <row r="776">
          <cell r="A776" t="str">
            <v>DISTCRETIRLABORC406</v>
          </cell>
          <cell r="B776" t="str">
            <v>108000</v>
          </cell>
        </row>
        <row r="777">
          <cell r="A777" t="str">
            <v>DISTCRETIRLABORC407</v>
          </cell>
          <cell r="B777" t="str">
            <v>108000</v>
          </cell>
        </row>
        <row r="778">
          <cell r="A778" t="str">
            <v>DISTCRETIRLABORC408</v>
          </cell>
          <cell r="B778" t="str">
            <v>108000</v>
          </cell>
        </row>
        <row r="779">
          <cell r="A779" t="str">
            <v>DISTCRETIRLABORC409</v>
          </cell>
          <cell r="B779" t="str">
            <v>108000</v>
          </cell>
        </row>
        <row r="780">
          <cell r="A780" t="str">
            <v>DISTCRETIRLABORC502</v>
          </cell>
          <cell r="B780" t="str">
            <v>108000</v>
          </cell>
        </row>
        <row r="781">
          <cell r="A781" t="str">
            <v>DISTCRETIRLABORC503</v>
          </cell>
          <cell r="B781" t="str">
            <v>108000</v>
          </cell>
        </row>
        <row r="782">
          <cell r="A782" t="str">
            <v>DISTCRETIRLABORC504</v>
          </cell>
          <cell r="B782" t="str">
            <v>108000</v>
          </cell>
        </row>
        <row r="783">
          <cell r="A783" t="str">
            <v>DISTCRETIRLABORC506</v>
          </cell>
          <cell r="B783" t="str">
            <v>108000</v>
          </cell>
        </row>
        <row r="784">
          <cell r="A784" t="str">
            <v>DISTCRETIRLABORC508</v>
          </cell>
          <cell r="B784" t="str">
            <v>108000</v>
          </cell>
        </row>
        <row r="785">
          <cell r="A785" t="str">
            <v>DISTCRETIRLABORC509</v>
          </cell>
          <cell r="B785" t="str">
            <v>108000</v>
          </cell>
        </row>
        <row r="786">
          <cell r="A786" t="str">
            <v>DISTCRETIRLABORC510</v>
          </cell>
          <cell r="B786" t="str">
            <v>108000</v>
          </cell>
        </row>
        <row r="787">
          <cell r="A787" t="str">
            <v>DISTCRETIRLABORC511</v>
          </cell>
          <cell r="B787" t="str">
            <v>108000</v>
          </cell>
        </row>
        <row r="788">
          <cell r="A788" t="str">
            <v>DISTCRETIRLABORC513</v>
          </cell>
          <cell r="B788" t="str">
            <v>108000</v>
          </cell>
        </row>
        <row r="789">
          <cell r="A789" t="str">
            <v>DISTCRETIRLABORC925</v>
          </cell>
          <cell r="B789" t="str">
            <v>108000</v>
          </cell>
        </row>
        <row r="790">
          <cell r="A790" t="str">
            <v>DISTCRETIRLABORC927</v>
          </cell>
          <cell r="B790" t="str">
            <v>108000</v>
          </cell>
        </row>
        <row r="791">
          <cell r="A791" t="str">
            <v>DISTCRETIRLABORC933</v>
          </cell>
          <cell r="B791" t="str">
            <v>108000</v>
          </cell>
        </row>
        <row r="792">
          <cell r="A792" t="str">
            <v>DISTCRETIRLABORC934</v>
          </cell>
          <cell r="B792" t="str">
            <v>108000</v>
          </cell>
        </row>
        <row r="793">
          <cell r="A793" t="str">
            <v>DISTCRETIRLABORC935</v>
          </cell>
          <cell r="B793" t="str">
            <v>108000</v>
          </cell>
        </row>
        <row r="794">
          <cell r="A794" t="str">
            <v>DISTCRETIROTHERC181</v>
          </cell>
          <cell r="B794" t="str">
            <v>108000</v>
          </cell>
        </row>
        <row r="795">
          <cell r="A795" t="str">
            <v>DISTCRETIROTHERC200</v>
          </cell>
          <cell r="B795" t="str">
            <v>108000</v>
          </cell>
        </row>
        <row r="796">
          <cell r="A796" t="str">
            <v>DISTCRETIROTHERC201</v>
          </cell>
          <cell r="B796" t="str">
            <v>108000</v>
          </cell>
        </row>
        <row r="797">
          <cell r="A797" t="str">
            <v>DISTCRETIROTHERC202</v>
          </cell>
          <cell r="B797" t="str">
            <v>108000</v>
          </cell>
        </row>
        <row r="798">
          <cell r="A798" t="str">
            <v>DISTCRETIROTHERC203</v>
          </cell>
          <cell r="B798" t="str">
            <v>108000</v>
          </cell>
        </row>
        <row r="799">
          <cell r="A799" t="str">
            <v>DISTCRETIROTHERC206</v>
          </cell>
          <cell r="B799" t="str">
            <v>108000</v>
          </cell>
        </row>
        <row r="800">
          <cell r="A800" t="str">
            <v>DISTCRETIROTHERC250</v>
          </cell>
          <cell r="B800" t="str">
            <v>108000</v>
          </cell>
        </row>
        <row r="801">
          <cell r="A801" t="str">
            <v>DISTCRETIROTHERC301</v>
          </cell>
          <cell r="B801" t="str">
            <v>108000</v>
          </cell>
        </row>
        <row r="802">
          <cell r="A802" t="str">
            <v>DISTCRETIROTHERC303</v>
          </cell>
          <cell r="B802" t="str">
            <v>108000</v>
          </cell>
        </row>
        <row r="803">
          <cell r="A803" t="str">
            <v>DISTCRETIROTHERC304</v>
          </cell>
          <cell r="B803" t="str">
            <v>108000</v>
          </cell>
        </row>
        <row r="804">
          <cell r="A804" t="str">
            <v>DISTCRETIROTHERC305</v>
          </cell>
          <cell r="B804" t="str">
            <v>108000</v>
          </cell>
        </row>
        <row r="805">
          <cell r="A805" t="str">
            <v>DISTCRETIROTHERC306</v>
          </cell>
          <cell r="B805" t="str">
            <v>108000</v>
          </cell>
        </row>
        <row r="806">
          <cell r="A806" t="str">
            <v>DISTCRETIROTHERC307</v>
          </cell>
          <cell r="B806" t="str">
            <v>108000</v>
          </cell>
        </row>
        <row r="807">
          <cell r="A807" t="str">
            <v>DISTCRETIROTHERC308</v>
          </cell>
          <cell r="B807" t="str">
            <v>108000</v>
          </cell>
        </row>
        <row r="808">
          <cell r="A808" t="str">
            <v>DISTCRETIROTHERC309</v>
          </cell>
          <cell r="B808" t="str">
            <v>108000</v>
          </cell>
        </row>
        <row r="809">
          <cell r="A809" t="str">
            <v>DISTCRETIROTHERC310</v>
          </cell>
          <cell r="B809" t="str">
            <v>108000</v>
          </cell>
        </row>
        <row r="810">
          <cell r="A810" t="str">
            <v>DISTCRETIROTHERC311</v>
          </cell>
          <cell r="B810" t="str">
            <v>108000</v>
          </cell>
        </row>
        <row r="811">
          <cell r="A811" t="str">
            <v>DISTCRETIROTHERC312</v>
          </cell>
          <cell r="B811" t="str">
            <v>108000</v>
          </cell>
        </row>
        <row r="812">
          <cell r="A812" t="str">
            <v>DISTCRETIROTHERC314</v>
          </cell>
          <cell r="B812" t="str">
            <v>108000</v>
          </cell>
        </row>
        <row r="813">
          <cell r="A813" t="str">
            <v>DISTCRETIROTHERC315</v>
          </cell>
          <cell r="B813" t="str">
            <v>108000</v>
          </cell>
        </row>
        <row r="814">
          <cell r="A814" t="str">
            <v>DISTCRETIROTHERC318</v>
          </cell>
          <cell r="B814" t="str">
            <v>108000</v>
          </cell>
        </row>
        <row r="815">
          <cell r="A815" t="str">
            <v>DISTCRETIROTHERC319</v>
          </cell>
          <cell r="B815" t="str">
            <v>108000</v>
          </cell>
        </row>
        <row r="816">
          <cell r="A816" t="str">
            <v>DISTCRETIROTHERC402</v>
          </cell>
          <cell r="B816" t="str">
            <v>108000</v>
          </cell>
        </row>
        <row r="817">
          <cell r="A817" t="str">
            <v>DISTCRETIROTHERC405</v>
          </cell>
          <cell r="B817" t="str">
            <v>108000</v>
          </cell>
        </row>
        <row r="818">
          <cell r="A818" t="str">
            <v>DISTCRETIROTHERC406</v>
          </cell>
          <cell r="B818" t="str">
            <v>108000</v>
          </cell>
        </row>
        <row r="819">
          <cell r="A819" t="str">
            <v>DISTCRETIROTHERC407</v>
          </cell>
          <cell r="B819" t="str">
            <v>108000</v>
          </cell>
        </row>
        <row r="820">
          <cell r="A820" t="str">
            <v>DISTCRETIROTHERC408</v>
          </cell>
          <cell r="B820" t="str">
            <v>108000</v>
          </cell>
        </row>
        <row r="821">
          <cell r="A821" t="str">
            <v>DISTCRETIROTHERC409</v>
          </cell>
          <cell r="B821" t="str">
            <v>108000</v>
          </cell>
        </row>
        <row r="822">
          <cell r="A822" t="str">
            <v>DISTCRETIROTHERC502</v>
          </cell>
          <cell r="B822" t="str">
            <v>108000</v>
          </cell>
        </row>
        <row r="823">
          <cell r="A823" t="str">
            <v>DISTCRETIROTHERC503</v>
          </cell>
          <cell r="B823" t="str">
            <v>108000</v>
          </cell>
        </row>
        <row r="824">
          <cell r="A824" t="str">
            <v>DISTCRETIROTHERC504</v>
          </cell>
          <cell r="B824" t="str">
            <v>108000</v>
          </cell>
        </row>
        <row r="825">
          <cell r="A825" t="str">
            <v>DISTCRETIROTHERC506</v>
          </cell>
          <cell r="B825" t="str">
            <v>108000</v>
          </cell>
        </row>
        <row r="826">
          <cell r="A826" t="str">
            <v>DISTCRETIROTHERC508</v>
          </cell>
          <cell r="B826" t="str">
            <v>108000</v>
          </cell>
        </row>
        <row r="827">
          <cell r="A827" t="str">
            <v>DISTCRETIROTHERC509</v>
          </cell>
          <cell r="B827" t="str">
            <v>108000</v>
          </cell>
        </row>
        <row r="828">
          <cell r="A828" t="str">
            <v>DISTCRETIROTHERC510</v>
          </cell>
          <cell r="B828" t="str">
            <v>108000</v>
          </cell>
        </row>
        <row r="829">
          <cell r="A829" t="str">
            <v>DISTCRETIROTHERC511</v>
          </cell>
          <cell r="B829" t="str">
            <v>108000</v>
          </cell>
        </row>
        <row r="830">
          <cell r="A830" t="str">
            <v>DISTCRETIROTHERC513</v>
          </cell>
          <cell r="B830" t="str">
            <v>108000</v>
          </cell>
        </row>
        <row r="831">
          <cell r="A831" t="str">
            <v>DISTCRETIROTHERC741</v>
          </cell>
          <cell r="B831" t="str">
            <v>108000</v>
          </cell>
        </row>
        <row r="832">
          <cell r="A832" t="str">
            <v>DISTCRETIROTHERC925</v>
          </cell>
          <cell r="B832" t="str">
            <v>108000</v>
          </cell>
        </row>
        <row r="833">
          <cell r="A833" t="str">
            <v>DISTCRETIROTHERC927</v>
          </cell>
          <cell r="B833" t="str">
            <v>108000</v>
          </cell>
        </row>
        <row r="834">
          <cell r="A834" t="str">
            <v>DISTCRETIROTHERC933</v>
          </cell>
          <cell r="B834" t="str">
            <v>108000</v>
          </cell>
        </row>
        <row r="835">
          <cell r="A835" t="str">
            <v>DISTCRETIROTHERC934</v>
          </cell>
          <cell r="B835" t="str">
            <v>108000</v>
          </cell>
        </row>
        <row r="836">
          <cell r="A836" t="str">
            <v>DISTCRETIROTHERC935</v>
          </cell>
          <cell r="B836" t="str">
            <v>108000</v>
          </cell>
        </row>
        <row r="837">
          <cell r="A837" t="str">
            <v>DISTCRETIROUTSVC181</v>
          </cell>
          <cell r="B837" t="str">
            <v>108000</v>
          </cell>
        </row>
        <row r="838">
          <cell r="A838" t="str">
            <v>DISTCRETIROUTSVC200</v>
          </cell>
          <cell r="B838" t="str">
            <v>108000</v>
          </cell>
        </row>
        <row r="839">
          <cell r="A839" t="str">
            <v>DISTCRETIROUTSVC201</v>
          </cell>
          <cell r="B839" t="str">
            <v>108000</v>
          </cell>
        </row>
        <row r="840">
          <cell r="A840" t="str">
            <v>DISTCRETIROUTSVC202</v>
          </cell>
          <cell r="B840" t="str">
            <v>108000</v>
          </cell>
        </row>
        <row r="841">
          <cell r="A841" t="str">
            <v>DISTCRETIROUTSVC203</v>
          </cell>
          <cell r="B841" t="str">
            <v>108000</v>
          </cell>
        </row>
        <row r="842">
          <cell r="A842" t="str">
            <v>DISTCRETIROUTSVC206</v>
          </cell>
          <cell r="B842" t="str">
            <v>108000</v>
          </cell>
        </row>
        <row r="843">
          <cell r="A843" t="str">
            <v>DISTCRETIROUTSVC250</v>
          </cell>
          <cell r="B843" t="str">
            <v>108000</v>
          </cell>
        </row>
        <row r="844">
          <cell r="A844" t="str">
            <v>DISTCRETIROUTSVC301</v>
          </cell>
          <cell r="B844" t="str">
            <v>108000</v>
          </cell>
        </row>
        <row r="845">
          <cell r="A845" t="str">
            <v>DISTCRETIROUTSVC303</v>
          </cell>
          <cell r="B845" t="str">
            <v>108000</v>
          </cell>
        </row>
        <row r="846">
          <cell r="A846" t="str">
            <v>DISTCRETIROUTSVC304</v>
          </cell>
          <cell r="B846" t="str">
            <v>108000</v>
          </cell>
        </row>
        <row r="847">
          <cell r="A847" t="str">
            <v>DISTCRETIROUTSVC305</v>
          </cell>
          <cell r="B847" t="str">
            <v>108000</v>
          </cell>
        </row>
        <row r="848">
          <cell r="A848" t="str">
            <v>DISTCRETIROUTSVC306</v>
          </cell>
          <cell r="B848" t="str">
            <v>108000</v>
          </cell>
        </row>
        <row r="849">
          <cell r="A849" t="str">
            <v>DISTCRETIROUTSVC307</v>
          </cell>
          <cell r="B849" t="str">
            <v>108000</v>
          </cell>
        </row>
        <row r="850">
          <cell r="A850" t="str">
            <v>DISTCRETIROUTSVC308</v>
          </cell>
          <cell r="B850" t="str">
            <v>108000</v>
          </cell>
        </row>
        <row r="851">
          <cell r="A851" t="str">
            <v>DISTCRETIROUTSVC309</v>
          </cell>
          <cell r="B851" t="str">
            <v>108000</v>
          </cell>
        </row>
        <row r="852">
          <cell r="A852" t="str">
            <v>DISTCRETIROUTSVC310</v>
          </cell>
          <cell r="B852" t="str">
            <v>108000</v>
          </cell>
        </row>
        <row r="853">
          <cell r="A853" t="str">
            <v>DISTCRETIROUTSVC311</v>
          </cell>
          <cell r="B853" t="str">
            <v>108000</v>
          </cell>
        </row>
        <row r="854">
          <cell r="A854" t="str">
            <v>DISTCRETIROUTSVC312</v>
          </cell>
          <cell r="B854" t="str">
            <v>108000</v>
          </cell>
        </row>
        <row r="855">
          <cell r="A855" t="str">
            <v>DISTCRETIROUTSVC314</v>
          </cell>
          <cell r="B855" t="str">
            <v>108000</v>
          </cell>
        </row>
        <row r="856">
          <cell r="A856" t="str">
            <v>DISTCRETIROUTSVC315</v>
          </cell>
          <cell r="B856" t="str">
            <v>108000</v>
          </cell>
        </row>
        <row r="857">
          <cell r="A857" t="str">
            <v>DISTCRETIROUTSVC318</v>
          </cell>
          <cell r="B857" t="str">
            <v>108000</v>
          </cell>
        </row>
        <row r="858">
          <cell r="A858" t="str">
            <v>DISTCRETIROUTSVC319</v>
          </cell>
          <cell r="B858" t="str">
            <v>108000</v>
          </cell>
        </row>
        <row r="859">
          <cell r="A859" t="str">
            <v>DISTCRETIROUTSVC402</v>
          </cell>
          <cell r="B859" t="str">
            <v>108000</v>
          </cell>
        </row>
        <row r="860">
          <cell r="A860" t="str">
            <v>DISTCRETIROUTSVC405</v>
          </cell>
          <cell r="B860" t="str">
            <v>108000</v>
          </cell>
        </row>
        <row r="861">
          <cell r="A861" t="str">
            <v>DISTCRETIROUTSVC406</v>
          </cell>
          <cell r="B861" t="str">
            <v>108000</v>
          </cell>
        </row>
        <row r="862">
          <cell r="A862" t="str">
            <v>DISTCRETIROUTSVC407</v>
          </cell>
          <cell r="B862" t="str">
            <v>108000</v>
          </cell>
        </row>
        <row r="863">
          <cell r="A863" t="str">
            <v>DISTCRETIROUTSVC408</v>
          </cell>
          <cell r="B863" t="str">
            <v>108000</v>
          </cell>
        </row>
        <row r="864">
          <cell r="A864" t="str">
            <v>DISTCRETIROUTSVC409</v>
          </cell>
          <cell r="B864" t="str">
            <v>108000</v>
          </cell>
        </row>
        <row r="865">
          <cell r="A865" t="str">
            <v>DISTCRETIROUTSVC502</v>
          </cell>
          <cell r="B865" t="str">
            <v>108000</v>
          </cell>
        </row>
        <row r="866">
          <cell r="A866" t="str">
            <v>DISTCRETIROUTSVC503</v>
          </cell>
          <cell r="B866" t="str">
            <v>108000</v>
          </cell>
        </row>
        <row r="867">
          <cell r="A867" t="str">
            <v>DISTCRETIROUTSVC504</v>
          </cell>
          <cell r="B867" t="str">
            <v>108000</v>
          </cell>
        </row>
        <row r="868">
          <cell r="A868" t="str">
            <v>DISTCRETIROUTSVC506</v>
          </cell>
          <cell r="B868" t="str">
            <v>108000</v>
          </cell>
        </row>
        <row r="869">
          <cell r="A869" t="str">
            <v>DISTCRETIROUTSVC508</v>
          </cell>
          <cell r="B869" t="str">
            <v>108000</v>
          </cell>
        </row>
        <row r="870">
          <cell r="A870" t="str">
            <v>DISTCRETIROUTSVC509</v>
          </cell>
          <cell r="B870" t="str">
            <v>108000</v>
          </cell>
        </row>
        <row r="871">
          <cell r="A871" t="str">
            <v>DISTCRETIROUTSVC510</v>
          </cell>
          <cell r="B871" t="str">
            <v>108000</v>
          </cell>
        </row>
        <row r="872">
          <cell r="A872" t="str">
            <v>DISTCRETIROUTSVC511</v>
          </cell>
          <cell r="B872" t="str">
            <v>108000</v>
          </cell>
        </row>
        <row r="873">
          <cell r="A873" t="str">
            <v>DISTCRETIROUTSVC513</v>
          </cell>
          <cell r="B873" t="str">
            <v>108000</v>
          </cell>
        </row>
        <row r="874">
          <cell r="A874" t="str">
            <v>DISTCRETIROUTSVC925</v>
          </cell>
          <cell r="B874" t="str">
            <v>108000</v>
          </cell>
        </row>
        <row r="875">
          <cell r="A875" t="str">
            <v>DISTCRETIROUTSVC927</v>
          </cell>
          <cell r="B875" t="str">
            <v>108000</v>
          </cell>
        </row>
        <row r="876">
          <cell r="A876" t="str">
            <v>DISTCRETIROUTSVC933</v>
          </cell>
          <cell r="B876" t="str">
            <v>108000</v>
          </cell>
        </row>
        <row r="877">
          <cell r="A877" t="str">
            <v>DISTCRETIROUTSVC934</v>
          </cell>
          <cell r="B877" t="str">
            <v>108000</v>
          </cell>
        </row>
        <row r="878">
          <cell r="A878" t="str">
            <v>DISTCRETIROUTSVC935</v>
          </cell>
          <cell r="B878" t="str">
            <v>108000</v>
          </cell>
        </row>
        <row r="879">
          <cell r="A879" t="str">
            <v>DISTCTAXESOTHERC707</v>
          </cell>
          <cell r="B879" t="str">
            <v>107000</v>
          </cell>
        </row>
        <row r="880">
          <cell r="A880" t="str">
            <v>DISTCTRNCHOTHERC181</v>
          </cell>
          <cell r="B880" t="str">
            <v>253090</v>
          </cell>
        </row>
        <row r="881">
          <cell r="A881" t="str">
            <v>DISTCTRNCHOTHERC200</v>
          </cell>
          <cell r="B881" t="str">
            <v>253090</v>
          </cell>
        </row>
        <row r="882">
          <cell r="A882" t="str">
            <v>DISTCTRNCHOTHERC201</v>
          </cell>
          <cell r="B882" t="str">
            <v>253090</v>
          </cell>
        </row>
        <row r="883">
          <cell r="A883" t="str">
            <v>DISTCTRNCHOTHERC202</v>
          </cell>
          <cell r="B883" t="str">
            <v>253090</v>
          </cell>
        </row>
        <row r="884">
          <cell r="A884" t="str">
            <v>DISTCTRNCHOTHERC203</v>
          </cell>
          <cell r="B884" t="str">
            <v>253090</v>
          </cell>
        </row>
        <row r="885">
          <cell r="A885" t="str">
            <v>DISTCTRNCHOTHERC206</v>
          </cell>
          <cell r="B885" t="str">
            <v>253090</v>
          </cell>
        </row>
        <row r="886">
          <cell r="A886" t="str">
            <v>DISTCTRNCHOTHERC250</v>
          </cell>
          <cell r="B886" t="str">
            <v>253090</v>
          </cell>
        </row>
        <row r="887">
          <cell r="A887" t="str">
            <v>DISTCTRNCHOTHERC301</v>
          </cell>
          <cell r="B887" t="str">
            <v>253090</v>
          </cell>
        </row>
        <row r="888">
          <cell r="A888" t="str">
            <v>DISTCTRNCHOTHERC303</v>
          </cell>
          <cell r="B888" t="str">
            <v>253090</v>
          </cell>
        </row>
        <row r="889">
          <cell r="A889" t="str">
            <v>DISTCTRNCHOTHERC304</v>
          </cell>
          <cell r="B889" t="str">
            <v>253090</v>
          </cell>
        </row>
        <row r="890">
          <cell r="A890" t="str">
            <v>DISTCTRNCHOTHERC305</v>
          </cell>
          <cell r="B890" t="str">
            <v>253090</v>
          </cell>
        </row>
        <row r="891">
          <cell r="A891" t="str">
            <v>DISTCTRNCHOTHERC306</v>
          </cell>
          <cell r="B891" t="str">
            <v>253090</v>
          </cell>
        </row>
        <row r="892">
          <cell r="A892" t="str">
            <v>DISTCTRNCHOTHERC307</v>
          </cell>
          <cell r="B892" t="str">
            <v>253090</v>
          </cell>
        </row>
        <row r="893">
          <cell r="A893" t="str">
            <v>DISTCTRNCHOTHERC308</v>
          </cell>
          <cell r="B893" t="str">
            <v>253090</v>
          </cell>
        </row>
        <row r="894">
          <cell r="A894" t="str">
            <v>DISTCTRNCHOTHERC309</v>
          </cell>
          <cell r="B894" t="str">
            <v>253090</v>
          </cell>
        </row>
        <row r="895">
          <cell r="A895" t="str">
            <v>DISTCTRNCHOTHERC310</v>
          </cell>
          <cell r="B895" t="str">
            <v>253090</v>
          </cell>
        </row>
        <row r="896">
          <cell r="A896" t="str">
            <v>DISTCTRNCHOTHERC311</v>
          </cell>
          <cell r="B896" t="str">
            <v>253090</v>
          </cell>
        </row>
        <row r="897">
          <cell r="A897" t="str">
            <v>DISTCTRNCHOTHERC312</v>
          </cell>
          <cell r="B897" t="str">
            <v>253090</v>
          </cell>
        </row>
        <row r="898">
          <cell r="A898" t="str">
            <v>DISTCTRNCHOTHERC314</v>
          </cell>
          <cell r="B898" t="str">
            <v>253090</v>
          </cell>
        </row>
        <row r="899">
          <cell r="A899" t="str">
            <v>DISTCTRNCHOTHERC315</v>
          </cell>
          <cell r="B899" t="str">
            <v>253090</v>
          </cell>
        </row>
        <row r="900">
          <cell r="A900" t="str">
            <v>DISTCTRNCHOTHERC316</v>
          </cell>
          <cell r="B900" t="str">
            <v>253090</v>
          </cell>
        </row>
        <row r="901">
          <cell r="A901" t="str">
            <v>DISTCTRNCHOTHERC318</v>
          </cell>
          <cell r="B901" t="str">
            <v>253090</v>
          </cell>
        </row>
        <row r="902">
          <cell r="A902" t="str">
            <v>DISTCTRNCHOTHERC319</v>
          </cell>
          <cell r="B902" t="str">
            <v>253090</v>
          </cell>
        </row>
        <row r="903">
          <cell r="A903" t="str">
            <v>DISTCTRNCHOTHERC402</v>
          </cell>
          <cell r="B903" t="str">
            <v>253090</v>
          </cell>
        </row>
        <row r="904">
          <cell r="A904" t="str">
            <v>DISTCTRNCHOTHERC405</v>
          </cell>
          <cell r="B904" t="str">
            <v>253090</v>
          </cell>
        </row>
        <row r="905">
          <cell r="A905" t="str">
            <v>DISTCTRNCHOTHERC406</v>
          </cell>
          <cell r="B905" t="str">
            <v>253090</v>
          </cell>
        </row>
        <row r="906">
          <cell r="A906" t="str">
            <v>DISTCTRNCHOTHERC407</v>
          </cell>
          <cell r="B906" t="str">
            <v>253090</v>
          </cell>
        </row>
        <row r="907">
          <cell r="A907" t="str">
            <v>DISTCTRNCHOTHERC408</v>
          </cell>
          <cell r="B907" t="str">
            <v>253090</v>
          </cell>
        </row>
        <row r="908">
          <cell r="A908" t="str">
            <v>DISTCTRNCHOTHERC409</v>
          </cell>
          <cell r="B908" t="str">
            <v>253090</v>
          </cell>
        </row>
        <row r="909">
          <cell r="A909" t="str">
            <v>DISTCTRNCHOTHERC501</v>
          </cell>
          <cell r="B909" t="str">
            <v>253090</v>
          </cell>
        </row>
        <row r="910">
          <cell r="A910" t="str">
            <v>DISTCTRNCHOTHERC502</v>
          </cell>
          <cell r="B910" t="str">
            <v>253090</v>
          </cell>
        </row>
        <row r="911">
          <cell r="A911" t="str">
            <v>DISTCTRNCHOTHERC503</v>
          </cell>
          <cell r="B911" t="str">
            <v>253090</v>
          </cell>
        </row>
        <row r="912">
          <cell r="A912" t="str">
            <v>DISTCTRNCHOTHERC504</v>
          </cell>
          <cell r="B912" t="str">
            <v>253090</v>
          </cell>
        </row>
        <row r="913">
          <cell r="A913" t="str">
            <v>DISTCTRNCHOTHERC506</v>
          </cell>
          <cell r="B913" t="str">
            <v>253090</v>
          </cell>
        </row>
        <row r="914">
          <cell r="A914" t="str">
            <v>DISTCTRNCHOTHERC508</v>
          </cell>
          <cell r="B914" t="str">
            <v>253090</v>
          </cell>
        </row>
        <row r="915">
          <cell r="A915" t="str">
            <v>DISTCTRNCHOTHERC509</v>
          </cell>
          <cell r="B915" t="str">
            <v>253090</v>
          </cell>
        </row>
        <row r="916">
          <cell r="A916" t="str">
            <v>DISTCTRNCHOTHERC510</v>
          </cell>
          <cell r="B916" t="str">
            <v>253090</v>
          </cell>
        </row>
        <row r="917">
          <cell r="A917" t="str">
            <v>DISTCTRNCHOTHERC511</v>
          </cell>
          <cell r="B917" t="str">
            <v>253090</v>
          </cell>
        </row>
        <row r="918">
          <cell r="A918" t="str">
            <v>DISTCTRNCHOTHERC513</v>
          </cell>
          <cell r="B918" t="str">
            <v>253090</v>
          </cell>
        </row>
        <row r="919">
          <cell r="A919" t="str">
            <v>DISTCTRNCHOTHERC517</v>
          </cell>
          <cell r="B919" t="str">
            <v>253090</v>
          </cell>
        </row>
        <row r="920">
          <cell r="A920" t="str">
            <v>DISTCTRNCHOTHERC707</v>
          </cell>
          <cell r="B920" t="str">
            <v>253090</v>
          </cell>
        </row>
        <row r="921">
          <cell r="A921" t="str">
            <v>DISTCTRNCHOTHERC741</v>
          </cell>
          <cell r="B921" t="str">
            <v>253090</v>
          </cell>
        </row>
        <row r="922">
          <cell r="A922" t="str">
            <v>DISTCTRNCHOTHERC913</v>
          </cell>
          <cell r="B922" t="str">
            <v>253090</v>
          </cell>
        </row>
        <row r="923">
          <cell r="A923" t="str">
            <v>DISTCTRNCHOTHERC925</v>
          </cell>
          <cell r="B923" t="str">
            <v>253090</v>
          </cell>
        </row>
        <row r="924">
          <cell r="A924" t="str">
            <v>DISTCTRNCHOTHERC927</v>
          </cell>
          <cell r="B924" t="str">
            <v>253090</v>
          </cell>
        </row>
        <row r="925">
          <cell r="A925" t="str">
            <v>DISTCTRNCHOTHERC929</v>
          </cell>
          <cell r="B925" t="str">
            <v>253090</v>
          </cell>
        </row>
        <row r="926">
          <cell r="A926" t="str">
            <v>DISTCTRNCHOTHERC933</v>
          </cell>
          <cell r="B926" t="str">
            <v>253090</v>
          </cell>
        </row>
        <row r="927">
          <cell r="A927" t="str">
            <v>DISTCTRNCHOTHERC934</v>
          </cell>
          <cell r="B927" t="str">
            <v>253090</v>
          </cell>
        </row>
        <row r="928">
          <cell r="A928" t="str">
            <v>DISTCTRNCHOTHERC935</v>
          </cell>
          <cell r="B928" t="str">
            <v>253090</v>
          </cell>
        </row>
        <row r="929">
          <cell r="A929" t="str">
            <v>GENCNCONSTLABORC101</v>
          </cell>
          <cell r="B929" t="str">
            <v>107000</v>
          </cell>
        </row>
        <row r="930">
          <cell r="A930" t="str">
            <v>GENCNCONSTLABORC102</v>
          </cell>
          <cell r="B930" t="str">
            <v>107000</v>
          </cell>
        </row>
        <row r="931">
          <cell r="A931" t="str">
            <v>GENCNCONSTLABORC104</v>
          </cell>
          <cell r="B931" t="str">
            <v>107000</v>
          </cell>
        </row>
        <row r="932">
          <cell r="A932" t="str">
            <v>GENCNCONSTLABORC105</v>
          </cell>
          <cell r="B932" t="str">
            <v>107000</v>
          </cell>
        </row>
        <row r="933">
          <cell r="A933" t="str">
            <v>GENCNCONSTLABORC106</v>
          </cell>
          <cell r="B933" t="str">
            <v>107000</v>
          </cell>
        </row>
        <row r="934">
          <cell r="A934" t="str">
            <v>GENCNCONSTLABORC108</v>
          </cell>
          <cell r="B934" t="str">
            <v>107000</v>
          </cell>
        </row>
        <row r="935">
          <cell r="A935" t="str">
            <v>GENCNCONSTLABORC110</v>
          </cell>
          <cell r="B935" t="str">
            <v>107000</v>
          </cell>
        </row>
        <row r="936">
          <cell r="A936" t="str">
            <v>GENCNCONSTLABORC111</v>
          </cell>
          <cell r="B936" t="str">
            <v>107000</v>
          </cell>
        </row>
        <row r="937">
          <cell r="A937" t="str">
            <v>GENCNCONSTLABORC112</v>
          </cell>
          <cell r="B937" t="str">
            <v>107000</v>
          </cell>
        </row>
        <row r="938">
          <cell r="A938" t="str">
            <v>GENCNCONSTLABORC113</v>
          </cell>
          <cell r="B938" t="str">
            <v>107000</v>
          </cell>
        </row>
        <row r="939">
          <cell r="A939" t="str">
            <v>GENCNCONSTLABORC115</v>
          </cell>
          <cell r="B939" t="str">
            <v>107000</v>
          </cell>
        </row>
        <row r="940">
          <cell r="A940" t="str">
            <v>GENCNCONSTLABORC116</v>
          </cell>
          <cell r="B940" t="str">
            <v>107000</v>
          </cell>
        </row>
        <row r="941">
          <cell r="A941" t="str">
            <v>GENCNCONSTLABORC117</v>
          </cell>
          <cell r="B941" t="str">
            <v>107000</v>
          </cell>
        </row>
        <row r="942">
          <cell r="A942" t="str">
            <v>GENCNCONSTLABORC118</v>
          </cell>
          <cell r="B942" t="str">
            <v>107000</v>
          </cell>
        </row>
        <row r="943">
          <cell r="A943" t="str">
            <v>GENCNCONSTLABORC119</v>
          </cell>
          <cell r="B943" t="str">
            <v>107000</v>
          </cell>
        </row>
        <row r="944">
          <cell r="A944" t="str">
            <v>GENCNCONSTLABORC120</v>
          </cell>
          <cell r="B944" t="str">
            <v>107000</v>
          </cell>
        </row>
        <row r="945">
          <cell r="A945" t="str">
            <v>GENCNCONSTLABORC121</v>
          </cell>
          <cell r="B945" t="str">
            <v>107000</v>
          </cell>
        </row>
        <row r="946">
          <cell r="A946" t="str">
            <v>GENCNCONSTLABORC122</v>
          </cell>
          <cell r="B946" t="str">
            <v>107000</v>
          </cell>
        </row>
        <row r="947">
          <cell r="A947" t="str">
            <v>GENCNCONSTLABORC123</v>
          </cell>
          <cell r="B947" t="str">
            <v>107000</v>
          </cell>
        </row>
        <row r="948">
          <cell r="A948" t="str">
            <v>GENCNCONSTLABORC124</v>
          </cell>
          <cell r="B948" t="str">
            <v>107000</v>
          </cell>
        </row>
        <row r="949">
          <cell r="A949" t="str">
            <v>GENCNCONSTLABORC125</v>
          </cell>
          <cell r="B949" t="str">
            <v>107000</v>
          </cell>
        </row>
        <row r="950">
          <cell r="A950" t="str">
            <v>GENCNCONSTLABORC126</v>
          </cell>
          <cell r="B950" t="str">
            <v>107000</v>
          </cell>
        </row>
        <row r="951">
          <cell r="A951" t="str">
            <v>GENCNCONSTLABORC127</v>
          </cell>
          <cell r="B951" t="str">
            <v>107000</v>
          </cell>
        </row>
        <row r="952">
          <cell r="A952" t="str">
            <v>GENCNCONSTLABORC128</v>
          </cell>
          <cell r="B952" t="str">
            <v>107000</v>
          </cell>
        </row>
        <row r="953">
          <cell r="A953" t="str">
            <v>GENCNCONSTLABORC129</v>
          </cell>
          <cell r="B953" t="str">
            <v>107000</v>
          </cell>
        </row>
        <row r="954">
          <cell r="A954" t="str">
            <v>GENCNCONSTLABORC130</v>
          </cell>
          <cell r="B954" t="str">
            <v>107000</v>
          </cell>
        </row>
        <row r="955">
          <cell r="A955" t="str">
            <v>GENCNCONSTLABORC131</v>
          </cell>
          <cell r="B955" t="str">
            <v>107000</v>
          </cell>
        </row>
        <row r="956">
          <cell r="A956" t="str">
            <v>GENCNCONSTLABORC132</v>
          </cell>
          <cell r="B956" t="str">
            <v>107000</v>
          </cell>
        </row>
        <row r="957">
          <cell r="A957" t="str">
            <v>GENCNCONSTLABORC133</v>
          </cell>
          <cell r="B957" t="str">
            <v>107000</v>
          </cell>
        </row>
        <row r="958">
          <cell r="A958" t="str">
            <v>GENCNCONSTLABORC134</v>
          </cell>
          <cell r="B958" t="str">
            <v>107000</v>
          </cell>
        </row>
        <row r="959">
          <cell r="A959" t="str">
            <v>GENCNCONSTLABORC150</v>
          </cell>
          <cell r="B959" t="str">
            <v>107000</v>
          </cell>
        </row>
        <row r="960">
          <cell r="A960" t="str">
            <v>GENCNCONSTLABORC151</v>
          </cell>
          <cell r="B960" t="str">
            <v>107000</v>
          </cell>
        </row>
        <row r="961">
          <cell r="A961" t="str">
            <v>GENCNCONSTLABORC152</v>
          </cell>
          <cell r="B961" t="str">
            <v>107000</v>
          </cell>
        </row>
        <row r="962">
          <cell r="A962" t="str">
            <v>GENCNCONSTLABORC153</v>
          </cell>
          <cell r="B962" t="str">
            <v>107000</v>
          </cell>
        </row>
        <row r="963">
          <cell r="A963" t="str">
            <v>GENCNCONSTLABORC154</v>
          </cell>
          <cell r="B963" t="str">
            <v>107000</v>
          </cell>
        </row>
        <row r="964">
          <cell r="A964" t="str">
            <v>GENCNCONSTLABORC155</v>
          </cell>
          <cell r="B964" t="str">
            <v>107000</v>
          </cell>
        </row>
        <row r="965">
          <cell r="A965" t="str">
            <v>GENCNCONSTLABORC157</v>
          </cell>
          <cell r="B965" t="str">
            <v>107000</v>
          </cell>
        </row>
        <row r="966">
          <cell r="A966" t="str">
            <v>GENCNCONSTLABORC158</v>
          </cell>
          <cell r="B966" t="str">
            <v>107000</v>
          </cell>
        </row>
        <row r="967">
          <cell r="A967" t="str">
            <v>GENCNCONSTLABORC159</v>
          </cell>
          <cell r="B967" t="str">
            <v>107000</v>
          </cell>
        </row>
        <row r="968">
          <cell r="A968" t="str">
            <v>GENCNCONSTLABORC160</v>
          </cell>
          <cell r="B968" t="str">
            <v>107000</v>
          </cell>
        </row>
        <row r="969">
          <cell r="A969" t="str">
            <v>GENCNCONSTLABORC161</v>
          </cell>
          <cell r="B969" t="str">
            <v>107000</v>
          </cell>
        </row>
        <row r="970">
          <cell r="A970" t="str">
            <v>GENCNCONSTLABORC162</v>
          </cell>
          <cell r="B970" t="str">
            <v>107000</v>
          </cell>
        </row>
        <row r="971">
          <cell r="A971" t="str">
            <v>GENCNCONSTLABORC163</v>
          </cell>
          <cell r="B971" t="str">
            <v>107000</v>
          </cell>
        </row>
        <row r="972">
          <cell r="A972" t="str">
            <v>GENCNCONSTLABORC164</v>
          </cell>
          <cell r="B972" t="str">
            <v>107000</v>
          </cell>
        </row>
        <row r="973">
          <cell r="A973" t="str">
            <v>GENCNCONSTLABORC165</v>
          </cell>
          <cell r="B973" t="str">
            <v>107000</v>
          </cell>
        </row>
        <row r="974">
          <cell r="A974" t="str">
            <v>GENCNCONSTLABORC166</v>
          </cell>
          <cell r="B974" t="str">
            <v>107000</v>
          </cell>
        </row>
        <row r="975">
          <cell r="A975" t="str">
            <v>GENCNCONSTLABORC167</v>
          </cell>
          <cell r="B975" t="str">
            <v>107000</v>
          </cell>
        </row>
        <row r="976">
          <cell r="A976" t="str">
            <v>GENCNCONSTLABORC168</v>
          </cell>
          <cell r="B976" t="str">
            <v>107000</v>
          </cell>
        </row>
        <row r="977">
          <cell r="A977" t="str">
            <v>GENCNCONSTLABORC169</v>
          </cell>
          <cell r="B977" t="str">
            <v>107000</v>
          </cell>
        </row>
        <row r="978">
          <cell r="A978" t="str">
            <v>GENCNCONSTLABORC171</v>
          </cell>
          <cell r="B978" t="str">
            <v>107000</v>
          </cell>
        </row>
        <row r="979">
          <cell r="A979" t="str">
            <v>GENCNCONSTLABORC181</v>
          </cell>
          <cell r="B979" t="str">
            <v>107000</v>
          </cell>
        </row>
        <row r="980">
          <cell r="A980" t="str">
            <v>GENCNCONSTLABORC203</v>
          </cell>
          <cell r="B980" t="str">
            <v>107000</v>
          </cell>
        </row>
        <row r="981">
          <cell r="A981" t="str">
            <v>GENCNCONSTLABORC210</v>
          </cell>
          <cell r="B981" t="str">
            <v>107000</v>
          </cell>
        </row>
        <row r="982">
          <cell r="A982" t="str">
            <v>GENCNCONSTLABORC913</v>
          </cell>
          <cell r="B982" t="str">
            <v>107000</v>
          </cell>
        </row>
        <row r="983">
          <cell r="A983" t="str">
            <v>GENCNCONSTLABORC927</v>
          </cell>
          <cell r="B983" t="str">
            <v>107000</v>
          </cell>
        </row>
        <row r="984">
          <cell r="A984" t="str">
            <v>GENCNCONSTLABORC933</v>
          </cell>
          <cell r="B984" t="str">
            <v>107000</v>
          </cell>
        </row>
        <row r="985">
          <cell r="A985" t="str">
            <v>GENCNCONSTLABORC934</v>
          </cell>
          <cell r="B985" t="str">
            <v>107000</v>
          </cell>
        </row>
        <row r="986">
          <cell r="A986" t="str">
            <v>GENCNCONSTLABORC935</v>
          </cell>
          <cell r="B986" t="str">
            <v>107000</v>
          </cell>
        </row>
        <row r="987">
          <cell r="A987" t="str">
            <v>GENCNCONSTLABORC936</v>
          </cell>
          <cell r="B987" t="str">
            <v>107000</v>
          </cell>
        </row>
        <row r="988">
          <cell r="A988" t="str">
            <v>GENCNCONSTLABORC952</v>
          </cell>
          <cell r="B988" t="str">
            <v>107000</v>
          </cell>
        </row>
        <row r="989">
          <cell r="A989" t="str">
            <v>GENCNCONSTOTHERC101</v>
          </cell>
          <cell r="B989" t="str">
            <v>107000</v>
          </cell>
        </row>
        <row r="990">
          <cell r="A990" t="str">
            <v>GENCNCONSTOTHERC102</v>
          </cell>
          <cell r="B990" t="str">
            <v>107000</v>
          </cell>
        </row>
        <row r="991">
          <cell r="A991" t="str">
            <v>GENCNCONSTOTHERC104</v>
          </cell>
          <cell r="B991" t="str">
            <v>107000</v>
          </cell>
        </row>
        <row r="992">
          <cell r="A992" t="str">
            <v>GENCNCONSTOTHERC105</v>
          </cell>
          <cell r="B992" t="str">
            <v>107000</v>
          </cell>
        </row>
        <row r="993">
          <cell r="A993" t="str">
            <v>GENCNCONSTOTHERC106</v>
          </cell>
          <cell r="B993" t="str">
            <v>107000</v>
          </cell>
        </row>
        <row r="994">
          <cell r="A994" t="str">
            <v>GENCNCONSTOTHERC108</v>
          </cell>
          <cell r="B994" t="str">
            <v>107000</v>
          </cell>
        </row>
        <row r="995">
          <cell r="A995" t="str">
            <v>GENCNCONSTOTHERC110</v>
          </cell>
          <cell r="B995" t="str">
            <v>107000</v>
          </cell>
        </row>
        <row r="996">
          <cell r="A996" t="str">
            <v>GENCNCONSTOTHERC111</v>
          </cell>
          <cell r="B996" t="str">
            <v>107000</v>
          </cell>
        </row>
        <row r="997">
          <cell r="A997" t="str">
            <v>GENCNCONSTOTHERC112</v>
          </cell>
          <cell r="B997" t="str">
            <v>107000</v>
          </cell>
        </row>
        <row r="998">
          <cell r="A998" t="str">
            <v>GENCNCONSTOTHERC113</v>
          </cell>
          <cell r="B998" t="str">
            <v>107000</v>
          </cell>
        </row>
        <row r="999">
          <cell r="A999" t="str">
            <v>GENCNCONSTOTHERC115</v>
          </cell>
          <cell r="B999" t="str">
            <v>107000</v>
          </cell>
        </row>
        <row r="1000">
          <cell r="A1000" t="str">
            <v>GENCNCONSTOTHERC116</v>
          </cell>
          <cell r="B1000" t="str">
            <v>107000</v>
          </cell>
        </row>
        <row r="1001">
          <cell r="A1001" t="str">
            <v>GENCNCONSTOTHERC117</v>
          </cell>
          <cell r="B1001" t="str">
            <v>107000</v>
          </cell>
        </row>
        <row r="1002">
          <cell r="A1002" t="str">
            <v>GENCNCONSTOTHERC118</v>
          </cell>
          <cell r="B1002" t="str">
            <v>107000</v>
          </cell>
        </row>
        <row r="1003">
          <cell r="A1003" t="str">
            <v>GENCNCONSTOTHERC119</v>
          </cell>
          <cell r="B1003" t="str">
            <v>107000</v>
          </cell>
        </row>
        <row r="1004">
          <cell r="A1004" t="str">
            <v>GENCNCONSTOTHERC120</v>
          </cell>
          <cell r="B1004" t="str">
            <v>107000</v>
          </cell>
        </row>
        <row r="1005">
          <cell r="A1005" t="str">
            <v>GENCNCONSTOTHERC121</v>
          </cell>
          <cell r="B1005" t="str">
            <v>107000</v>
          </cell>
        </row>
        <row r="1006">
          <cell r="A1006" t="str">
            <v>GENCNCONSTOTHERC122</v>
          </cell>
          <cell r="B1006" t="str">
            <v>107000</v>
          </cell>
        </row>
        <row r="1007">
          <cell r="A1007" t="str">
            <v>GENCNCONSTOTHERC123</v>
          </cell>
          <cell r="B1007" t="str">
            <v>107000</v>
          </cell>
        </row>
        <row r="1008">
          <cell r="A1008" t="str">
            <v>GENCNCONSTOTHERC124</v>
          </cell>
          <cell r="B1008" t="str">
            <v>107000</v>
          </cell>
        </row>
        <row r="1009">
          <cell r="A1009" t="str">
            <v>GENCNCONSTOTHERC125</v>
          </cell>
          <cell r="B1009" t="str">
            <v>107000</v>
          </cell>
        </row>
        <row r="1010">
          <cell r="A1010" t="str">
            <v>GENCNCONSTOTHERC126</v>
          </cell>
          <cell r="B1010" t="str">
            <v>107000</v>
          </cell>
        </row>
        <row r="1011">
          <cell r="A1011" t="str">
            <v>GENCNCONSTOTHERC127</v>
          </cell>
          <cell r="B1011" t="str">
            <v>107000</v>
          </cell>
        </row>
        <row r="1012">
          <cell r="A1012" t="str">
            <v>GENCNCONSTOTHERC128</v>
          </cell>
          <cell r="B1012" t="str">
            <v>107000</v>
          </cell>
        </row>
        <row r="1013">
          <cell r="A1013" t="str">
            <v>GENCNCONSTOTHERC129</v>
          </cell>
          <cell r="B1013" t="str">
            <v>107000</v>
          </cell>
        </row>
        <row r="1014">
          <cell r="A1014" t="str">
            <v>GENCNCONSTOTHERC130</v>
          </cell>
          <cell r="B1014" t="str">
            <v>107000</v>
          </cell>
        </row>
        <row r="1015">
          <cell r="A1015" t="str">
            <v>GENCNCONSTOTHERC131</v>
          </cell>
          <cell r="B1015" t="str">
            <v>107000</v>
          </cell>
        </row>
        <row r="1016">
          <cell r="A1016" t="str">
            <v>GENCNCONSTOTHERC132</v>
          </cell>
          <cell r="B1016" t="str">
            <v>107000</v>
          </cell>
        </row>
        <row r="1017">
          <cell r="A1017" t="str">
            <v>GENCNCONSTOTHERC133</v>
          </cell>
          <cell r="B1017" t="str">
            <v>107000</v>
          </cell>
        </row>
        <row r="1018">
          <cell r="A1018" t="str">
            <v>GENCNCONSTOTHERC134</v>
          </cell>
          <cell r="B1018" t="str">
            <v>107000</v>
          </cell>
        </row>
        <row r="1019">
          <cell r="A1019" t="str">
            <v>GENCNCONSTOTHERC150</v>
          </cell>
          <cell r="B1019" t="str">
            <v>107000</v>
          </cell>
        </row>
        <row r="1020">
          <cell r="A1020" t="str">
            <v>GENCNCONSTOTHERC151</v>
          </cell>
          <cell r="B1020" t="str">
            <v>107000</v>
          </cell>
        </row>
        <row r="1021">
          <cell r="A1021" t="str">
            <v>GENCNCONSTOTHERC152</v>
          </cell>
          <cell r="B1021" t="str">
            <v>107000</v>
          </cell>
        </row>
        <row r="1022">
          <cell r="A1022" t="str">
            <v>GENCNCONSTOTHERC153</v>
          </cell>
          <cell r="B1022" t="str">
            <v>107000</v>
          </cell>
        </row>
        <row r="1023">
          <cell r="A1023" t="str">
            <v>GENCNCONSTOTHERC154</v>
          </cell>
          <cell r="B1023" t="str">
            <v>107000</v>
          </cell>
        </row>
        <row r="1024">
          <cell r="A1024" t="str">
            <v>GENCNCONSTOTHERC155</v>
          </cell>
          <cell r="B1024" t="str">
            <v>107000</v>
          </cell>
        </row>
        <row r="1025">
          <cell r="A1025" t="str">
            <v>GENCNCONSTOTHERC157</v>
          </cell>
          <cell r="B1025" t="str">
            <v>107000</v>
          </cell>
        </row>
        <row r="1026">
          <cell r="A1026" t="str">
            <v>GENCNCONSTOTHERC158</v>
          </cell>
          <cell r="B1026" t="str">
            <v>107000</v>
          </cell>
        </row>
        <row r="1027">
          <cell r="A1027" t="str">
            <v>GENCNCONSTOTHERC159</v>
          </cell>
          <cell r="B1027" t="str">
            <v>107000</v>
          </cell>
        </row>
        <row r="1028">
          <cell r="A1028" t="str">
            <v>GENCNCONSTOTHERC160</v>
          </cell>
          <cell r="B1028" t="str">
            <v>107000</v>
          </cell>
        </row>
        <row r="1029">
          <cell r="A1029" t="str">
            <v>GENCNCONSTOTHERC161</v>
          </cell>
          <cell r="B1029" t="str">
            <v>107000</v>
          </cell>
        </row>
        <row r="1030">
          <cell r="A1030" t="str">
            <v>GENCNCONSTOTHERC162</v>
          </cell>
          <cell r="B1030" t="str">
            <v>107000</v>
          </cell>
        </row>
        <row r="1031">
          <cell r="A1031" t="str">
            <v>GENCNCONSTOTHERC163</v>
          </cell>
          <cell r="B1031" t="str">
            <v>107000</v>
          </cell>
        </row>
        <row r="1032">
          <cell r="A1032" t="str">
            <v>GENCNCONSTOTHERC164</v>
          </cell>
          <cell r="B1032" t="str">
            <v>107000</v>
          </cell>
        </row>
        <row r="1033">
          <cell r="A1033" t="str">
            <v>GENCNCONSTOTHERC165</v>
          </cell>
          <cell r="B1033" t="str">
            <v>107000</v>
          </cell>
        </row>
        <row r="1034">
          <cell r="A1034" t="str">
            <v>GENCNCONSTOTHERC166</v>
          </cell>
          <cell r="B1034" t="str">
            <v>107000</v>
          </cell>
        </row>
        <row r="1035">
          <cell r="A1035" t="str">
            <v>GENCNCONSTOTHERC167</v>
          </cell>
          <cell r="B1035" t="str">
            <v>107000</v>
          </cell>
        </row>
        <row r="1036">
          <cell r="A1036" t="str">
            <v>GENCNCONSTOTHERC168</v>
          </cell>
          <cell r="B1036" t="str">
            <v>107000</v>
          </cell>
        </row>
        <row r="1037">
          <cell r="A1037" t="str">
            <v>GENCNCONSTOTHERC169</v>
          </cell>
          <cell r="B1037" t="str">
            <v>107000</v>
          </cell>
        </row>
        <row r="1038">
          <cell r="A1038" t="str">
            <v>GENCNCONSTOTHERC171</v>
          </cell>
          <cell r="B1038" t="str">
            <v>107000</v>
          </cell>
        </row>
        <row r="1039">
          <cell r="A1039" t="str">
            <v>GENCNCONSTOTHERC181</v>
          </cell>
          <cell r="B1039" t="str">
            <v>107000</v>
          </cell>
        </row>
        <row r="1040">
          <cell r="A1040" t="str">
            <v>GENCNCONSTOTHERC203</v>
          </cell>
          <cell r="B1040" t="str">
            <v>107000</v>
          </cell>
        </row>
        <row r="1041">
          <cell r="A1041" t="str">
            <v>GENCNCONSTOTHERC210</v>
          </cell>
          <cell r="B1041" t="str">
            <v>107000</v>
          </cell>
        </row>
        <row r="1042">
          <cell r="A1042" t="str">
            <v>GENCNCONSTOTHERC741</v>
          </cell>
          <cell r="B1042" t="str">
            <v>107000</v>
          </cell>
        </row>
        <row r="1043">
          <cell r="A1043" t="str">
            <v>GENCNCONSTOTHERC913</v>
          </cell>
          <cell r="B1043" t="str">
            <v>107000</v>
          </cell>
        </row>
        <row r="1044">
          <cell r="A1044" t="str">
            <v>GENCNCONSTOTHERC927</v>
          </cell>
          <cell r="B1044" t="str">
            <v>107000</v>
          </cell>
        </row>
        <row r="1045">
          <cell r="A1045" t="str">
            <v>GENCNCONSTOTHERC933</v>
          </cell>
          <cell r="B1045" t="str">
            <v>107000</v>
          </cell>
        </row>
        <row r="1046">
          <cell r="A1046" t="str">
            <v>GENCNCONSTOTHERC934</v>
          </cell>
          <cell r="B1046" t="str">
            <v>107000</v>
          </cell>
        </row>
        <row r="1047">
          <cell r="A1047" t="str">
            <v>GENCNCONSTOTHERC935</v>
          </cell>
          <cell r="B1047" t="str">
            <v>107000</v>
          </cell>
        </row>
        <row r="1048">
          <cell r="A1048" t="str">
            <v>GENCNCONSTOTHERC936</v>
          </cell>
          <cell r="B1048" t="str">
            <v>107000</v>
          </cell>
        </row>
        <row r="1049">
          <cell r="A1049" t="str">
            <v>GENCNCONSTOTHERC952</v>
          </cell>
          <cell r="B1049" t="str">
            <v>107000</v>
          </cell>
        </row>
        <row r="1050">
          <cell r="A1050" t="str">
            <v>GENCNCONSTOUTSVC101</v>
          </cell>
          <cell r="B1050" t="str">
            <v>107000</v>
          </cell>
        </row>
        <row r="1051">
          <cell r="A1051" t="str">
            <v>GENCNCONSTOUTSVC102</v>
          </cell>
          <cell r="B1051" t="str">
            <v>107000</v>
          </cell>
        </row>
        <row r="1052">
          <cell r="A1052" t="str">
            <v>GENCNCONSTOUTSVC104</v>
          </cell>
          <cell r="B1052" t="str">
            <v>107000</v>
          </cell>
        </row>
        <row r="1053">
          <cell r="A1053" t="str">
            <v>GENCNCONSTOUTSVC105</v>
          </cell>
          <cell r="B1053" t="str">
            <v>107000</v>
          </cell>
        </row>
        <row r="1054">
          <cell r="A1054" t="str">
            <v>GENCNCONSTOUTSVC106</v>
          </cell>
          <cell r="B1054" t="str">
            <v>107000</v>
          </cell>
        </row>
        <row r="1055">
          <cell r="A1055" t="str">
            <v>GENCNCONSTOUTSVC108</v>
          </cell>
          <cell r="B1055" t="str">
            <v>107000</v>
          </cell>
        </row>
        <row r="1056">
          <cell r="A1056" t="str">
            <v>GENCNCONSTOUTSVC110</v>
          </cell>
          <cell r="B1056" t="str">
            <v>107000</v>
          </cell>
        </row>
        <row r="1057">
          <cell r="A1057" t="str">
            <v>GENCNCONSTOUTSVC111</v>
          </cell>
          <cell r="B1057" t="str">
            <v>107000</v>
          </cell>
        </row>
        <row r="1058">
          <cell r="A1058" t="str">
            <v>GENCNCONSTOUTSVC112</v>
          </cell>
          <cell r="B1058" t="str">
            <v>107000</v>
          </cell>
        </row>
        <row r="1059">
          <cell r="A1059" t="str">
            <v>GENCNCONSTOUTSVC113</v>
          </cell>
          <cell r="B1059" t="str">
            <v>107000</v>
          </cell>
        </row>
        <row r="1060">
          <cell r="A1060" t="str">
            <v>GENCNCONSTOUTSVC115</v>
          </cell>
          <cell r="B1060" t="str">
            <v>107000</v>
          </cell>
        </row>
        <row r="1061">
          <cell r="A1061" t="str">
            <v>GENCNCONSTOUTSVC116</v>
          </cell>
          <cell r="B1061" t="str">
            <v>107000</v>
          </cell>
        </row>
        <row r="1062">
          <cell r="A1062" t="str">
            <v>GENCNCONSTOUTSVC117</v>
          </cell>
          <cell r="B1062" t="str">
            <v>107000</v>
          </cell>
        </row>
        <row r="1063">
          <cell r="A1063" t="str">
            <v>GENCNCONSTOUTSVC118</v>
          </cell>
          <cell r="B1063" t="str">
            <v>107000</v>
          </cell>
        </row>
        <row r="1064">
          <cell r="A1064" t="str">
            <v>GENCNCONSTOUTSVC119</v>
          </cell>
          <cell r="B1064" t="str">
            <v>107000</v>
          </cell>
        </row>
        <row r="1065">
          <cell r="A1065" t="str">
            <v>GENCNCONSTOUTSVC120</v>
          </cell>
          <cell r="B1065" t="str">
            <v>107000</v>
          </cell>
        </row>
        <row r="1066">
          <cell r="A1066" t="str">
            <v>GENCNCONSTOUTSVC121</v>
          </cell>
          <cell r="B1066" t="str">
            <v>107000</v>
          </cell>
        </row>
        <row r="1067">
          <cell r="A1067" t="str">
            <v>GENCNCONSTOUTSVC122</v>
          </cell>
          <cell r="B1067" t="str">
            <v>107000</v>
          </cell>
        </row>
        <row r="1068">
          <cell r="A1068" t="str">
            <v>GENCNCONSTOUTSVC123</v>
          </cell>
          <cell r="B1068" t="str">
            <v>107000</v>
          </cell>
        </row>
        <row r="1069">
          <cell r="A1069" t="str">
            <v>GENCNCONSTOUTSVC124</v>
          </cell>
          <cell r="B1069" t="str">
            <v>107000</v>
          </cell>
        </row>
        <row r="1070">
          <cell r="A1070" t="str">
            <v>GENCNCONSTOUTSVC125</v>
          </cell>
          <cell r="B1070" t="str">
            <v>107000</v>
          </cell>
        </row>
        <row r="1071">
          <cell r="A1071" t="str">
            <v>GENCNCONSTOUTSVC126</v>
          </cell>
          <cell r="B1071" t="str">
            <v>107000</v>
          </cell>
        </row>
        <row r="1072">
          <cell r="A1072" t="str">
            <v>GENCNCONSTOUTSVC127</v>
          </cell>
          <cell r="B1072" t="str">
            <v>107000</v>
          </cell>
        </row>
        <row r="1073">
          <cell r="A1073" t="str">
            <v>GENCNCONSTOUTSVC128</v>
          </cell>
          <cell r="B1073" t="str">
            <v>107000</v>
          </cell>
        </row>
        <row r="1074">
          <cell r="A1074" t="str">
            <v>GENCNCONSTOUTSVC129</v>
          </cell>
          <cell r="B1074" t="str">
            <v>107000</v>
          </cell>
        </row>
        <row r="1075">
          <cell r="A1075" t="str">
            <v>GENCNCONSTOUTSVC130</v>
          </cell>
          <cell r="B1075" t="str">
            <v>107000</v>
          </cell>
        </row>
        <row r="1076">
          <cell r="A1076" t="str">
            <v>GENCNCONSTOUTSVC131</v>
          </cell>
          <cell r="B1076" t="str">
            <v>107000</v>
          </cell>
        </row>
        <row r="1077">
          <cell r="A1077" t="str">
            <v>GENCNCONSTOUTSVC132</v>
          </cell>
          <cell r="B1077" t="str">
            <v>107000</v>
          </cell>
        </row>
        <row r="1078">
          <cell r="A1078" t="str">
            <v>GENCNCONSTOUTSVC133</v>
          </cell>
          <cell r="B1078" t="str">
            <v>107000</v>
          </cell>
        </row>
        <row r="1079">
          <cell r="A1079" t="str">
            <v>GENCNCONSTOUTSVC134</v>
          </cell>
          <cell r="B1079" t="str">
            <v>107000</v>
          </cell>
        </row>
        <row r="1080">
          <cell r="A1080" t="str">
            <v>GENCNCONSTOUTSVC150</v>
          </cell>
          <cell r="B1080" t="str">
            <v>107000</v>
          </cell>
        </row>
        <row r="1081">
          <cell r="A1081" t="str">
            <v>GENCNCONSTOUTSVC151</v>
          </cell>
          <cell r="B1081" t="str">
            <v>107000</v>
          </cell>
        </row>
        <row r="1082">
          <cell r="A1082" t="str">
            <v>GENCNCONSTOUTSVC152</v>
          </cell>
          <cell r="B1082" t="str">
            <v>107000</v>
          </cell>
        </row>
        <row r="1083">
          <cell r="A1083" t="str">
            <v>GENCNCONSTOUTSVC153</v>
          </cell>
          <cell r="B1083" t="str">
            <v>107000</v>
          </cell>
        </row>
        <row r="1084">
          <cell r="A1084" t="str">
            <v>GENCNCONSTOUTSVC154</v>
          </cell>
          <cell r="B1084" t="str">
            <v>107000</v>
          </cell>
        </row>
        <row r="1085">
          <cell r="A1085" t="str">
            <v>GENCNCONSTOUTSVC155</v>
          </cell>
          <cell r="B1085" t="str">
            <v>107000</v>
          </cell>
        </row>
        <row r="1086">
          <cell r="A1086" t="str">
            <v>GENCNCONSTOUTSVC157</v>
          </cell>
          <cell r="B1086" t="str">
            <v>107000</v>
          </cell>
        </row>
        <row r="1087">
          <cell r="A1087" t="str">
            <v>GENCNCONSTOUTSVC158</v>
          </cell>
          <cell r="B1087" t="str">
            <v>107000</v>
          </cell>
        </row>
        <row r="1088">
          <cell r="A1088" t="str">
            <v>GENCNCONSTOUTSVC159</v>
          </cell>
          <cell r="B1088" t="str">
            <v>107000</v>
          </cell>
        </row>
        <row r="1089">
          <cell r="A1089" t="str">
            <v>GENCNCONSTOUTSVC160</v>
          </cell>
          <cell r="B1089" t="str">
            <v>107000</v>
          </cell>
        </row>
        <row r="1090">
          <cell r="A1090" t="str">
            <v>GENCNCONSTOUTSVC161</v>
          </cell>
          <cell r="B1090" t="str">
            <v>107000</v>
          </cell>
        </row>
        <row r="1091">
          <cell r="A1091" t="str">
            <v>GENCNCONSTOUTSVC162</v>
          </cell>
          <cell r="B1091" t="str">
            <v>107000</v>
          </cell>
        </row>
        <row r="1092">
          <cell r="A1092" t="str">
            <v>GENCNCONSTOUTSVC163</v>
          </cell>
          <cell r="B1092" t="str">
            <v>107000</v>
          </cell>
        </row>
        <row r="1093">
          <cell r="A1093" t="str">
            <v>GENCNCONSTOUTSVC164</v>
          </cell>
          <cell r="B1093" t="str">
            <v>107000</v>
          </cell>
        </row>
        <row r="1094">
          <cell r="A1094" t="str">
            <v>GENCNCONSTOUTSVC165</v>
          </cell>
          <cell r="B1094" t="str">
            <v>107000</v>
          </cell>
        </row>
        <row r="1095">
          <cell r="A1095" t="str">
            <v>GENCNCONSTOUTSVC166</v>
          </cell>
          <cell r="B1095" t="str">
            <v>107000</v>
          </cell>
        </row>
        <row r="1096">
          <cell r="A1096" t="str">
            <v>GENCNCONSTOUTSVC167</v>
          </cell>
          <cell r="B1096" t="str">
            <v>107000</v>
          </cell>
        </row>
        <row r="1097">
          <cell r="A1097" t="str">
            <v>GENCNCONSTOUTSVC168</v>
          </cell>
          <cell r="B1097" t="str">
            <v>107000</v>
          </cell>
        </row>
        <row r="1098">
          <cell r="A1098" t="str">
            <v>GENCNCONSTOUTSVC169</v>
          </cell>
          <cell r="B1098" t="str">
            <v>107000</v>
          </cell>
        </row>
        <row r="1099">
          <cell r="A1099" t="str">
            <v>GENCNCONSTOUTSVC171</v>
          </cell>
          <cell r="B1099" t="str">
            <v>107000</v>
          </cell>
        </row>
        <row r="1100">
          <cell r="A1100" t="str">
            <v>GENCNCONSTOUTSVC181</v>
          </cell>
          <cell r="B1100" t="str">
            <v>107000</v>
          </cell>
        </row>
        <row r="1101">
          <cell r="A1101" t="str">
            <v>GENCNCONSTOUTSVC203</v>
          </cell>
          <cell r="B1101" t="str">
            <v>107000</v>
          </cell>
        </row>
        <row r="1102">
          <cell r="A1102" t="str">
            <v>GENCNCONSTOUTSVC210</v>
          </cell>
          <cell r="B1102" t="str">
            <v>107000</v>
          </cell>
        </row>
        <row r="1103">
          <cell r="A1103" t="str">
            <v>GENCNCONSTOUTSVC913</v>
          </cell>
          <cell r="B1103" t="str">
            <v>107000</v>
          </cell>
        </row>
        <row r="1104">
          <cell r="A1104" t="str">
            <v>GENCNCONSTOUTSVC927</v>
          </cell>
          <cell r="B1104" t="str">
            <v>107000</v>
          </cell>
        </row>
        <row r="1105">
          <cell r="A1105" t="str">
            <v>GENCNCONSTOUTSVC933</v>
          </cell>
          <cell r="B1105" t="str">
            <v>107000</v>
          </cell>
        </row>
        <row r="1106">
          <cell r="A1106" t="str">
            <v>GENCNCONSTOUTSVC934</v>
          </cell>
          <cell r="B1106" t="str">
            <v>107000</v>
          </cell>
        </row>
        <row r="1107">
          <cell r="A1107" t="str">
            <v>GENCNCONSTOUTSVC935</v>
          </cell>
          <cell r="B1107" t="str">
            <v>107000</v>
          </cell>
        </row>
        <row r="1108">
          <cell r="A1108" t="str">
            <v>GENCNCONSTOUTSVC936</v>
          </cell>
          <cell r="B1108" t="str">
            <v>107000</v>
          </cell>
        </row>
        <row r="1109">
          <cell r="A1109" t="str">
            <v>GENCNCONSTOUTSVC952</v>
          </cell>
          <cell r="B1109" t="str">
            <v>107000</v>
          </cell>
        </row>
        <row r="1110">
          <cell r="A1110" t="str">
            <v>GENCNOPRSEOTHERC108</v>
          </cell>
          <cell r="B1110" t="str">
            <v>922000</v>
          </cell>
        </row>
        <row r="1111">
          <cell r="A1111" t="str">
            <v>GENCNOPRSEOUTSVC108</v>
          </cell>
          <cell r="B1111" t="str">
            <v>922000</v>
          </cell>
        </row>
        <row r="1112">
          <cell r="A1112" t="str">
            <v>GENCNRETIRLABORC101</v>
          </cell>
          <cell r="B1112" t="str">
            <v>108000</v>
          </cell>
        </row>
        <row r="1113">
          <cell r="A1113" t="str">
            <v>GENCNRETIRLABORC102</v>
          </cell>
          <cell r="B1113" t="str">
            <v>108000</v>
          </cell>
        </row>
        <row r="1114">
          <cell r="A1114" t="str">
            <v>GENCNRETIRLABORC104</v>
          </cell>
          <cell r="B1114" t="str">
            <v>108000</v>
          </cell>
        </row>
        <row r="1115">
          <cell r="A1115" t="str">
            <v>GENCNRETIRLABORC105</v>
          </cell>
          <cell r="B1115" t="str">
            <v>108000</v>
          </cell>
        </row>
        <row r="1116">
          <cell r="A1116" t="str">
            <v>GENCNRETIRLABORC106</v>
          </cell>
          <cell r="B1116" t="str">
            <v>108000</v>
          </cell>
        </row>
        <row r="1117">
          <cell r="A1117" t="str">
            <v>GENCNRETIRLABORC108</v>
          </cell>
          <cell r="B1117" t="str">
            <v>108000</v>
          </cell>
        </row>
        <row r="1118">
          <cell r="A1118" t="str">
            <v>GENCNRETIRLABORC110</v>
          </cell>
          <cell r="B1118" t="str">
            <v>108000</v>
          </cell>
        </row>
        <row r="1119">
          <cell r="A1119" t="str">
            <v>GENCNRETIRLABORC111</v>
          </cell>
          <cell r="B1119" t="str">
            <v>108000</v>
          </cell>
        </row>
        <row r="1120">
          <cell r="A1120" t="str">
            <v>GENCNRETIRLABORC112</v>
          </cell>
          <cell r="B1120" t="str">
            <v>108000</v>
          </cell>
        </row>
        <row r="1121">
          <cell r="A1121" t="str">
            <v>GENCNRETIRLABORC113</v>
          </cell>
          <cell r="B1121" t="str">
            <v>108000</v>
          </cell>
        </row>
        <row r="1122">
          <cell r="A1122" t="str">
            <v>GENCNRETIRLABORC115</v>
          </cell>
          <cell r="B1122" t="str">
            <v>108000</v>
          </cell>
        </row>
        <row r="1123">
          <cell r="A1123" t="str">
            <v>GENCNRETIRLABORC116</v>
          </cell>
          <cell r="B1123" t="str">
            <v>108000</v>
          </cell>
        </row>
        <row r="1124">
          <cell r="A1124" t="str">
            <v>GENCNRETIRLABORC117</v>
          </cell>
          <cell r="B1124" t="str">
            <v>108000</v>
          </cell>
        </row>
        <row r="1125">
          <cell r="A1125" t="str">
            <v>GENCNRETIRLABORC118</v>
          </cell>
          <cell r="B1125" t="str">
            <v>108000</v>
          </cell>
        </row>
        <row r="1126">
          <cell r="A1126" t="str">
            <v>GENCNRETIRLABORC119</v>
          </cell>
          <cell r="B1126" t="str">
            <v>108000</v>
          </cell>
        </row>
        <row r="1127">
          <cell r="A1127" t="str">
            <v>GENCNRETIRLABORC120</v>
          </cell>
          <cell r="B1127" t="str">
            <v>108000</v>
          </cell>
        </row>
        <row r="1128">
          <cell r="A1128" t="str">
            <v>GENCNRETIRLABORC121</v>
          </cell>
          <cell r="B1128" t="str">
            <v>108000</v>
          </cell>
        </row>
        <row r="1129">
          <cell r="A1129" t="str">
            <v>GENCNRETIRLABORC122</v>
          </cell>
          <cell r="B1129" t="str">
            <v>108000</v>
          </cell>
        </row>
        <row r="1130">
          <cell r="A1130" t="str">
            <v>GENCNRETIRLABORC123</v>
          </cell>
          <cell r="B1130" t="str">
            <v>108000</v>
          </cell>
        </row>
        <row r="1131">
          <cell r="A1131" t="str">
            <v>GENCNRETIRLABORC124</v>
          </cell>
          <cell r="B1131" t="str">
            <v>108000</v>
          </cell>
        </row>
        <row r="1132">
          <cell r="A1132" t="str">
            <v>GENCNRETIRLABORC125</v>
          </cell>
          <cell r="B1132" t="str">
            <v>108000</v>
          </cell>
        </row>
        <row r="1133">
          <cell r="A1133" t="str">
            <v>GENCNRETIRLABORC126</v>
          </cell>
          <cell r="B1133" t="str">
            <v>108000</v>
          </cell>
        </row>
        <row r="1134">
          <cell r="A1134" t="str">
            <v>GENCNRETIRLABORC127</v>
          </cell>
          <cell r="B1134" t="str">
            <v>108000</v>
          </cell>
        </row>
        <row r="1135">
          <cell r="A1135" t="str">
            <v>GENCNRETIRLABORC128</v>
          </cell>
          <cell r="B1135" t="str">
            <v>108000</v>
          </cell>
        </row>
        <row r="1136">
          <cell r="A1136" t="str">
            <v>GENCNRETIRLABORC129</v>
          </cell>
          <cell r="B1136" t="str">
            <v>108000</v>
          </cell>
        </row>
        <row r="1137">
          <cell r="A1137" t="str">
            <v>GENCNRETIRLABORC130</v>
          </cell>
          <cell r="B1137" t="str">
            <v>108000</v>
          </cell>
        </row>
        <row r="1138">
          <cell r="A1138" t="str">
            <v>GENCNRETIRLABORC131</v>
          </cell>
          <cell r="B1138" t="str">
            <v>108000</v>
          </cell>
        </row>
        <row r="1139">
          <cell r="A1139" t="str">
            <v>GENCNRETIRLABORC132</v>
          </cell>
          <cell r="B1139" t="str">
            <v>108000</v>
          </cell>
        </row>
        <row r="1140">
          <cell r="A1140" t="str">
            <v>GENCNRETIRLABORC133</v>
          </cell>
          <cell r="B1140" t="str">
            <v>108000</v>
          </cell>
        </row>
        <row r="1141">
          <cell r="A1141" t="str">
            <v>GENCNRETIRLABORC134</v>
          </cell>
          <cell r="B1141" t="str">
            <v>108000</v>
          </cell>
        </row>
        <row r="1142">
          <cell r="A1142" t="str">
            <v>GENCNRETIRLABORC150</v>
          </cell>
          <cell r="B1142" t="str">
            <v>108000</v>
          </cell>
        </row>
        <row r="1143">
          <cell r="A1143" t="str">
            <v>GENCNRETIRLABORC151</v>
          </cell>
          <cell r="B1143" t="str">
            <v>108000</v>
          </cell>
        </row>
        <row r="1144">
          <cell r="A1144" t="str">
            <v>GENCNRETIRLABORC152</v>
          </cell>
          <cell r="B1144" t="str">
            <v>108000</v>
          </cell>
        </row>
        <row r="1145">
          <cell r="A1145" t="str">
            <v>GENCNRETIRLABORC153</v>
          </cell>
          <cell r="B1145" t="str">
            <v>108000</v>
          </cell>
        </row>
        <row r="1146">
          <cell r="A1146" t="str">
            <v>GENCNRETIRLABORC154</v>
          </cell>
          <cell r="B1146" t="str">
            <v>108000</v>
          </cell>
        </row>
        <row r="1147">
          <cell r="A1147" t="str">
            <v>GENCNRETIRLABORC155</v>
          </cell>
          <cell r="B1147" t="str">
            <v>108000</v>
          </cell>
        </row>
        <row r="1148">
          <cell r="A1148" t="str">
            <v>GENCNRETIRLABORC157</v>
          </cell>
          <cell r="B1148" t="str">
            <v>108000</v>
          </cell>
        </row>
        <row r="1149">
          <cell r="A1149" t="str">
            <v>GENCNRETIRLABORC158</v>
          </cell>
          <cell r="B1149" t="str">
            <v>108000</v>
          </cell>
        </row>
        <row r="1150">
          <cell r="A1150" t="str">
            <v>GENCNRETIRLABORC159</v>
          </cell>
          <cell r="B1150" t="str">
            <v>108000</v>
          </cell>
        </row>
        <row r="1151">
          <cell r="A1151" t="str">
            <v>GENCNRETIRLABORC160</v>
          </cell>
          <cell r="B1151" t="str">
            <v>108000</v>
          </cell>
        </row>
        <row r="1152">
          <cell r="A1152" t="str">
            <v>GENCNRETIRLABORC161</v>
          </cell>
          <cell r="B1152" t="str">
            <v>108000</v>
          </cell>
        </row>
        <row r="1153">
          <cell r="A1153" t="str">
            <v>GENCNRETIRLABORC162</v>
          </cell>
          <cell r="B1153" t="str">
            <v>108000</v>
          </cell>
        </row>
        <row r="1154">
          <cell r="A1154" t="str">
            <v>GENCNRETIRLABORC163</v>
          </cell>
          <cell r="B1154" t="str">
            <v>108000</v>
          </cell>
        </row>
        <row r="1155">
          <cell r="A1155" t="str">
            <v>GENCNRETIRLABORC164</v>
          </cell>
          <cell r="B1155" t="str">
            <v>108000</v>
          </cell>
        </row>
        <row r="1156">
          <cell r="A1156" t="str">
            <v>GENCNRETIRLABORC165</v>
          </cell>
          <cell r="B1156" t="str">
            <v>108000</v>
          </cell>
        </row>
        <row r="1157">
          <cell r="A1157" t="str">
            <v>GENCNRETIRLABORC166</v>
          </cell>
          <cell r="B1157" t="str">
            <v>108000</v>
          </cell>
        </row>
        <row r="1158">
          <cell r="A1158" t="str">
            <v>GENCNRETIRLABORC167</v>
          </cell>
          <cell r="B1158" t="str">
            <v>108000</v>
          </cell>
        </row>
        <row r="1159">
          <cell r="A1159" t="str">
            <v>GENCNRETIRLABORC168</v>
          </cell>
          <cell r="B1159" t="str">
            <v>108000</v>
          </cell>
        </row>
        <row r="1160">
          <cell r="A1160" t="str">
            <v>GENCNRETIRLABORC169</v>
          </cell>
          <cell r="B1160" t="str">
            <v>108000</v>
          </cell>
        </row>
        <row r="1161">
          <cell r="A1161" t="str">
            <v>GENCNRETIRLABORC171</v>
          </cell>
          <cell r="B1161" t="str">
            <v>108000</v>
          </cell>
        </row>
        <row r="1162">
          <cell r="A1162" t="str">
            <v>GENCNRETIRLABORC181</v>
          </cell>
          <cell r="B1162" t="str">
            <v>108000</v>
          </cell>
        </row>
        <row r="1163">
          <cell r="A1163" t="str">
            <v>GENCNRETIRLABORC927</v>
          </cell>
          <cell r="B1163" t="str">
            <v>108000</v>
          </cell>
        </row>
        <row r="1164">
          <cell r="A1164" t="str">
            <v>GENCNRETIRLABORC933</v>
          </cell>
          <cell r="B1164" t="str">
            <v>108000</v>
          </cell>
        </row>
        <row r="1165">
          <cell r="A1165" t="str">
            <v>GENCNRETIRLABORC935</v>
          </cell>
          <cell r="B1165" t="str">
            <v>108000</v>
          </cell>
        </row>
        <row r="1166">
          <cell r="A1166" t="str">
            <v>GENCNRETIROTHERC101</v>
          </cell>
          <cell r="B1166" t="str">
            <v>108000</v>
          </cell>
        </row>
        <row r="1167">
          <cell r="A1167" t="str">
            <v>GENCNRETIROTHERC102</v>
          </cell>
          <cell r="B1167" t="str">
            <v>108000</v>
          </cell>
        </row>
        <row r="1168">
          <cell r="A1168" t="str">
            <v>GENCNRETIROTHERC104</v>
          </cell>
          <cell r="B1168" t="str">
            <v>108000</v>
          </cell>
        </row>
        <row r="1169">
          <cell r="A1169" t="str">
            <v>GENCNRETIROTHERC105</v>
          </cell>
          <cell r="B1169" t="str">
            <v>108000</v>
          </cell>
        </row>
        <row r="1170">
          <cell r="A1170" t="str">
            <v>GENCNRETIROTHERC106</v>
          </cell>
          <cell r="B1170" t="str">
            <v>108000</v>
          </cell>
        </row>
        <row r="1171">
          <cell r="A1171" t="str">
            <v>GENCNRETIROTHERC108</v>
          </cell>
          <cell r="B1171" t="str">
            <v>108000</v>
          </cell>
        </row>
        <row r="1172">
          <cell r="A1172" t="str">
            <v>GENCNRETIROTHERC110</v>
          </cell>
          <cell r="B1172" t="str">
            <v>108000</v>
          </cell>
        </row>
        <row r="1173">
          <cell r="A1173" t="str">
            <v>GENCNRETIROTHERC111</v>
          </cell>
          <cell r="B1173" t="str">
            <v>108000</v>
          </cell>
        </row>
        <row r="1174">
          <cell r="A1174" t="str">
            <v>GENCNRETIROTHERC112</v>
          </cell>
          <cell r="B1174" t="str">
            <v>108000</v>
          </cell>
        </row>
        <row r="1175">
          <cell r="A1175" t="str">
            <v>GENCNRETIROTHERC113</v>
          </cell>
          <cell r="B1175" t="str">
            <v>108000</v>
          </cell>
        </row>
        <row r="1176">
          <cell r="A1176" t="str">
            <v>GENCNRETIROTHERC115</v>
          </cell>
          <cell r="B1176" t="str">
            <v>108000</v>
          </cell>
        </row>
        <row r="1177">
          <cell r="A1177" t="str">
            <v>GENCNRETIROTHERC116</v>
          </cell>
          <cell r="B1177" t="str">
            <v>108000</v>
          </cell>
        </row>
        <row r="1178">
          <cell r="A1178" t="str">
            <v>GENCNRETIROTHERC117</v>
          </cell>
          <cell r="B1178" t="str">
            <v>108000</v>
          </cell>
        </row>
        <row r="1179">
          <cell r="A1179" t="str">
            <v>GENCNRETIROTHERC118</v>
          </cell>
          <cell r="B1179" t="str">
            <v>108000</v>
          </cell>
        </row>
        <row r="1180">
          <cell r="A1180" t="str">
            <v>GENCNRETIROTHERC119</v>
          </cell>
          <cell r="B1180" t="str">
            <v>108000</v>
          </cell>
        </row>
        <row r="1181">
          <cell r="A1181" t="str">
            <v>GENCNRETIROTHERC120</v>
          </cell>
          <cell r="B1181" t="str">
            <v>108000</v>
          </cell>
        </row>
        <row r="1182">
          <cell r="A1182" t="str">
            <v>GENCNRETIROTHERC121</v>
          </cell>
          <cell r="B1182" t="str">
            <v>108000</v>
          </cell>
        </row>
        <row r="1183">
          <cell r="A1183" t="str">
            <v>GENCNRETIROTHERC122</v>
          </cell>
          <cell r="B1183" t="str">
            <v>108000</v>
          </cell>
        </row>
        <row r="1184">
          <cell r="A1184" t="str">
            <v>GENCNRETIROTHERC123</v>
          </cell>
          <cell r="B1184" t="str">
            <v>108000</v>
          </cell>
        </row>
        <row r="1185">
          <cell r="A1185" t="str">
            <v>GENCNRETIROTHERC124</v>
          </cell>
          <cell r="B1185" t="str">
            <v>108000</v>
          </cell>
        </row>
        <row r="1186">
          <cell r="A1186" t="str">
            <v>GENCNRETIROTHERC125</v>
          </cell>
          <cell r="B1186" t="str">
            <v>108000</v>
          </cell>
        </row>
        <row r="1187">
          <cell r="A1187" t="str">
            <v>GENCNRETIROTHERC126</v>
          </cell>
          <cell r="B1187" t="str">
            <v>108000</v>
          </cell>
        </row>
        <row r="1188">
          <cell r="A1188" t="str">
            <v>GENCNRETIROTHERC127</v>
          </cell>
          <cell r="B1188" t="str">
            <v>108000</v>
          </cell>
        </row>
        <row r="1189">
          <cell r="A1189" t="str">
            <v>GENCNRETIROTHERC128</v>
          </cell>
          <cell r="B1189" t="str">
            <v>108000</v>
          </cell>
        </row>
        <row r="1190">
          <cell r="A1190" t="str">
            <v>GENCNRETIROTHERC129</v>
          </cell>
          <cell r="B1190" t="str">
            <v>108000</v>
          </cell>
        </row>
        <row r="1191">
          <cell r="A1191" t="str">
            <v>GENCNRETIROTHERC130</v>
          </cell>
          <cell r="B1191" t="str">
            <v>108000</v>
          </cell>
        </row>
        <row r="1192">
          <cell r="A1192" t="str">
            <v>GENCNRETIROTHERC131</v>
          </cell>
          <cell r="B1192" t="str">
            <v>108000</v>
          </cell>
        </row>
        <row r="1193">
          <cell r="A1193" t="str">
            <v>GENCNRETIROTHERC132</v>
          </cell>
          <cell r="B1193" t="str">
            <v>108000</v>
          </cell>
        </row>
        <row r="1194">
          <cell r="A1194" t="str">
            <v>GENCNRETIROTHERC133</v>
          </cell>
          <cell r="B1194" t="str">
            <v>108000</v>
          </cell>
        </row>
        <row r="1195">
          <cell r="A1195" t="str">
            <v>GENCNRETIROTHERC134</v>
          </cell>
          <cell r="B1195" t="str">
            <v>108000</v>
          </cell>
        </row>
        <row r="1196">
          <cell r="A1196" t="str">
            <v>GENCNRETIROTHERC150</v>
          </cell>
          <cell r="B1196" t="str">
            <v>108000</v>
          </cell>
        </row>
        <row r="1197">
          <cell r="A1197" t="str">
            <v>GENCNRETIROTHERC151</v>
          </cell>
          <cell r="B1197" t="str">
            <v>108000</v>
          </cell>
        </row>
        <row r="1198">
          <cell r="A1198" t="str">
            <v>GENCNRETIROTHERC152</v>
          </cell>
          <cell r="B1198" t="str">
            <v>108000</v>
          </cell>
        </row>
        <row r="1199">
          <cell r="A1199" t="str">
            <v>GENCNRETIROTHERC153</v>
          </cell>
          <cell r="B1199" t="str">
            <v>108000</v>
          </cell>
        </row>
        <row r="1200">
          <cell r="A1200" t="str">
            <v>GENCNRETIROTHERC154</v>
          </cell>
          <cell r="B1200" t="str">
            <v>108000</v>
          </cell>
        </row>
        <row r="1201">
          <cell r="A1201" t="str">
            <v>GENCNRETIROTHERC155</v>
          </cell>
          <cell r="B1201" t="str">
            <v>108000</v>
          </cell>
        </row>
        <row r="1202">
          <cell r="A1202" t="str">
            <v>GENCNRETIROTHERC157</v>
          </cell>
          <cell r="B1202" t="str">
            <v>108000</v>
          </cell>
        </row>
        <row r="1203">
          <cell r="A1203" t="str">
            <v>GENCNRETIROTHERC158</v>
          </cell>
          <cell r="B1203" t="str">
            <v>108000</v>
          </cell>
        </row>
        <row r="1204">
          <cell r="A1204" t="str">
            <v>GENCNRETIROTHERC159</v>
          </cell>
          <cell r="B1204" t="str">
            <v>108000</v>
          </cell>
        </row>
        <row r="1205">
          <cell r="A1205" t="str">
            <v>GENCNRETIROTHERC160</v>
          </cell>
          <cell r="B1205" t="str">
            <v>108000</v>
          </cell>
        </row>
        <row r="1206">
          <cell r="A1206" t="str">
            <v>GENCNRETIROTHERC161</v>
          </cell>
          <cell r="B1206" t="str">
            <v>108000</v>
          </cell>
        </row>
        <row r="1207">
          <cell r="A1207" t="str">
            <v>GENCNRETIROTHERC162</v>
          </cell>
          <cell r="B1207" t="str">
            <v>108000</v>
          </cell>
        </row>
        <row r="1208">
          <cell r="A1208" t="str">
            <v>GENCNRETIROTHERC163</v>
          </cell>
          <cell r="B1208" t="str">
            <v>108000</v>
          </cell>
        </row>
        <row r="1209">
          <cell r="A1209" t="str">
            <v>GENCNRETIROTHERC164</v>
          </cell>
          <cell r="B1209" t="str">
            <v>108000</v>
          </cell>
        </row>
        <row r="1210">
          <cell r="A1210" t="str">
            <v>GENCNRETIROTHERC165</v>
          </cell>
          <cell r="B1210" t="str">
            <v>108000</v>
          </cell>
        </row>
        <row r="1211">
          <cell r="A1211" t="str">
            <v>GENCNRETIROTHERC166</v>
          </cell>
          <cell r="B1211" t="str">
            <v>108000</v>
          </cell>
        </row>
        <row r="1212">
          <cell r="A1212" t="str">
            <v>GENCNRETIROTHERC167</v>
          </cell>
          <cell r="B1212" t="str">
            <v>108000</v>
          </cell>
        </row>
        <row r="1213">
          <cell r="A1213" t="str">
            <v>GENCNRETIROTHERC168</v>
          </cell>
          <cell r="B1213" t="str">
            <v>108000</v>
          </cell>
        </row>
        <row r="1214">
          <cell r="A1214" t="str">
            <v>GENCNRETIROTHERC169</v>
          </cell>
          <cell r="B1214" t="str">
            <v>108000</v>
          </cell>
        </row>
        <row r="1215">
          <cell r="A1215" t="str">
            <v>GENCNRETIROTHERC171</v>
          </cell>
          <cell r="B1215" t="str">
            <v>108000</v>
          </cell>
        </row>
        <row r="1216">
          <cell r="A1216" t="str">
            <v>GENCNRETIROTHERC181</v>
          </cell>
          <cell r="B1216" t="str">
            <v>108000</v>
          </cell>
        </row>
        <row r="1217">
          <cell r="A1217" t="str">
            <v>GENCNRETIROTHERC741</v>
          </cell>
          <cell r="B1217" t="str">
            <v>108000</v>
          </cell>
        </row>
        <row r="1218">
          <cell r="A1218" t="str">
            <v>GENCNRETIROTHERC927</v>
          </cell>
          <cell r="B1218" t="str">
            <v>108000</v>
          </cell>
        </row>
        <row r="1219">
          <cell r="A1219" t="str">
            <v>GENCNRETIROTHERC933</v>
          </cell>
          <cell r="B1219" t="str">
            <v>108000</v>
          </cell>
        </row>
        <row r="1220">
          <cell r="A1220" t="str">
            <v>GENCNRETIROTHERC935</v>
          </cell>
          <cell r="B1220" t="str">
            <v>108000</v>
          </cell>
        </row>
        <row r="1221">
          <cell r="A1221" t="str">
            <v>GENCNRETIROUTSVC101</v>
          </cell>
          <cell r="B1221" t="str">
            <v>108000</v>
          </cell>
        </row>
        <row r="1222">
          <cell r="A1222" t="str">
            <v>GENCNRETIROUTSVC102</v>
          </cell>
          <cell r="B1222" t="str">
            <v>108000</v>
          </cell>
        </row>
        <row r="1223">
          <cell r="A1223" t="str">
            <v>GENCNRETIROUTSVC104</v>
          </cell>
          <cell r="B1223" t="str">
            <v>108000</v>
          </cell>
        </row>
        <row r="1224">
          <cell r="A1224" t="str">
            <v>GENCNRETIROUTSVC105</v>
          </cell>
          <cell r="B1224" t="str">
            <v>108000</v>
          </cell>
        </row>
        <row r="1225">
          <cell r="A1225" t="str">
            <v>GENCNRETIROUTSVC106</v>
          </cell>
          <cell r="B1225" t="str">
            <v>108000</v>
          </cell>
        </row>
        <row r="1226">
          <cell r="A1226" t="str">
            <v>GENCNRETIROUTSVC108</v>
          </cell>
          <cell r="B1226" t="str">
            <v>108000</v>
          </cell>
        </row>
        <row r="1227">
          <cell r="A1227" t="str">
            <v>GENCNRETIROUTSVC110</v>
          </cell>
          <cell r="B1227" t="str">
            <v>108000</v>
          </cell>
        </row>
        <row r="1228">
          <cell r="A1228" t="str">
            <v>GENCNRETIROUTSVC111</v>
          </cell>
          <cell r="B1228" t="str">
            <v>108000</v>
          </cell>
        </row>
        <row r="1229">
          <cell r="A1229" t="str">
            <v>GENCNRETIROUTSVC112</v>
          </cell>
          <cell r="B1229" t="str">
            <v>108000</v>
          </cell>
        </row>
        <row r="1230">
          <cell r="A1230" t="str">
            <v>GENCNRETIROUTSVC113</v>
          </cell>
          <cell r="B1230" t="str">
            <v>108000</v>
          </cell>
        </row>
        <row r="1231">
          <cell r="A1231" t="str">
            <v>GENCNRETIROUTSVC115</v>
          </cell>
          <cell r="B1231" t="str">
            <v>108000</v>
          </cell>
        </row>
        <row r="1232">
          <cell r="A1232" t="str">
            <v>GENCNRETIROUTSVC116</v>
          </cell>
          <cell r="B1232" t="str">
            <v>108000</v>
          </cell>
        </row>
        <row r="1233">
          <cell r="A1233" t="str">
            <v>GENCNRETIROUTSVC117</v>
          </cell>
          <cell r="B1233" t="str">
            <v>108000</v>
          </cell>
        </row>
        <row r="1234">
          <cell r="A1234" t="str">
            <v>GENCNRETIROUTSVC118</v>
          </cell>
          <cell r="B1234" t="str">
            <v>108000</v>
          </cell>
        </row>
        <row r="1235">
          <cell r="A1235" t="str">
            <v>GENCNRETIROUTSVC119</v>
          </cell>
          <cell r="B1235" t="str">
            <v>108000</v>
          </cell>
        </row>
        <row r="1236">
          <cell r="A1236" t="str">
            <v>GENCNRETIROUTSVC120</v>
          </cell>
          <cell r="B1236" t="str">
            <v>108000</v>
          </cell>
        </row>
        <row r="1237">
          <cell r="A1237" t="str">
            <v>GENCNRETIROUTSVC121</v>
          </cell>
          <cell r="B1237" t="str">
            <v>108000</v>
          </cell>
        </row>
        <row r="1238">
          <cell r="A1238" t="str">
            <v>GENCNRETIROUTSVC122</v>
          </cell>
          <cell r="B1238" t="str">
            <v>108000</v>
          </cell>
        </row>
        <row r="1239">
          <cell r="A1239" t="str">
            <v>GENCNRETIROUTSVC123</v>
          </cell>
          <cell r="B1239" t="str">
            <v>108000</v>
          </cell>
        </row>
        <row r="1240">
          <cell r="A1240" t="str">
            <v>GENCNRETIROUTSVC124</v>
          </cell>
          <cell r="B1240" t="str">
            <v>108000</v>
          </cell>
        </row>
        <row r="1241">
          <cell r="A1241" t="str">
            <v>GENCNRETIROUTSVC125</v>
          </cell>
          <cell r="B1241" t="str">
            <v>108000</v>
          </cell>
        </row>
        <row r="1242">
          <cell r="A1242" t="str">
            <v>GENCNRETIROUTSVC126</v>
          </cell>
          <cell r="B1242" t="str">
            <v>108000</v>
          </cell>
        </row>
        <row r="1243">
          <cell r="A1243" t="str">
            <v>GENCNRETIROUTSVC127</v>
          </cell>
          <cell r="B1243" t="str">
            <v>108000</v>
          </cell>
        </row>
        <row r="1244">
          <cell r="A1244" t="str">
            <v>GENCNRETIROUTSVC128</v>
          </cell>
          <cell r="B1244" t="str">
            <v>108000</v>
          </cell>
        </row>
        <row r="1245">
          <cell r="A1245" t="str">
            <v>GENCNRETIROUTSVC129</v>
          </cell>
          <cell r="B1245" t="str">
            <v>108000</v>
          </cell>
        </row>
        <row r="1246">
          <cell r="A1246" t="str">
            <v>GENCNRETIROUTSVC130</v>
          </cell>
          <cell r="B1246" t="str">
            <v>108000</v>
          </cell>
        </row>
        <row r="1247">
          <cell r="A1247" t="str">
            <v>GENCNRETIROUTSVC131</v>
          </cell>
          <cell r="B1247" t="str">
            <v>108000</v>
          </cell>
        </row>
        <row r="1248">
          <cell r="A1248" t="str">
            <v>GENCNRETIROUTSVC132</v>
          </cell>
          <cell r="B1248" t="str">
            <v>108000</v>
          </cell>
        </row>
        <row r="1249">
          <cell r="A1249" t="str">
            <v>GENCNRETIROUTSVC133</v>
          </cell>
          <cell r="B1249" t="str">
            <v>108000</v>
          </cell>
        </row>
        <row r="1250">
          <cell r="A1250" t="str">
            <v>GENCNRETIROUTSVC134</v>
          </cell>
          <cell r="B1250" t="str">
            <v>108000</v>
          </cell>
        </row>
        <row r="1251">
          <cell r="A1251" t="str">
            <v>GENCNRETIROUTSVC150</v>
          </cell>
          <cell r="B1251" t="str">
            <v>108000</v>
          </cell>
        </row>
        <row r="1252">
          <cell r="A1252" t="str">
            <v>GENCNRETIROUTSVC151</v>
          </cell>
          <cell r="B1252" t="str">
            <v>108000</v>
          </cell>
        </row>
        <row r="1253">
          <cell r="A1253" t="str">
            <v>GENCNRETIROUTSVC152</v>
          </cell>
          <cell r="B1253" t="str">
            <v>108000</v>
          </cell>
        </row>
        <row r="1254">
          <cell r="A1254" t="str">
            <v>GENCNRETIROUTSVC153</v>
          </cell>
          <cell r="B1254" t="str">
            <v>108000</v>
          </cell>
        </row>
        <row r="1255">
          <cell r="A1255" t="str">
            <v>GENCNRETIROUTSVC154</v>
          </cell>
          <cell r="B1255" t="str">
            <v>108000</v>
          </cell>
        </row>
        <row r="1256">
          <cell r="A1256" t="str">
            <v>GENCNRETIROUTSVC155</v>
          </cell>
          <cell r="B1256" t="str">
            <v>108000</v>
          </cell>
        </row>
        <row r="1257">
          <cell r="A1257" t="str">
            <v>GENCNRETIROUTSVC157</v>
          </cell>
          <cell r="B1257" t="str">
            <v>108000</v>
          </cell>
        </row>
        <row r="1258">
          <cell r="A1258" t="str">
            <v>GENCNRETIROUTSVC158</v>
          </cell>
          <cell r="B1258" t="str">
            <v>108000</v>
          </cell>
        </row>
        <row r="1259">
          <cell r="A1259" t="str">
            <v>GENCNRETIROUTSVC159</v>
          </cell>
          <cell r="B1259" t="str">
            <v>108000</v>
          </cell>
        </row>
        <row r="1260">
          <cell r="A1260" t="str">
            <v>GENCNRETIROUTSVC160</v>
          </cell>
          <cell r="B1260" t="str">
            <v>108000</v>
          </cell>
        </row>
        <row r="1261">
          <cell r="A1261" t="str">
            <v>GENCNRETIROUTSVC161</v>
          </cell>
          <cell r="B1261" t="str">
            <v>108000</v>
          </cell>
        </row>
        <row r="1262">
          <cell r="A1262" t="str">
            <v>GENCNRETIROUTSVC162</v>
          </cell>
          <cell r="B1262" t="str">
            <v>108000</v>
          </cell>
        </row>
        <row r="1263">
          <cell r="A1263" t="str">
            <v>GENCNRETIROUTSVC163</v>
          </cell>
          <cell r="B1263" t="str">
            <v>108000</v>
          </cell>
        </row>
        <row r="1264">
          <cell r="A1264" t="str">
            <v>GENCNRETIROUTSVC164</v>
          </cell>
          <cell r="B1264" t="str">
            <v>108000</v>
          </cell>
        </row>
        <row r="1265">
          <cell r="A1265" t="str">
            <v>GENCNRETIROUTSVC165</v>
          </cell>
          <cell r="B1265" t="str">
            <v>108000</v>
          </cell>
        </row>
        <row r="1266">
          <cell r="A1266" t="str">
            <v>GENCNRETIROUTSVC166</v>
          </cell>
          <cell r="B1266" t="str">
            <v>108000</v>
          </cell>
        </row>
        <row r="1267">
          <cell r="A1267" t="str">
            <v>GENCNRETIROUTSVC167</v>
          </cell>
          <cell r="B1267" t="str">
            <v>108000</v>
          </cell>
        </row>
        <row r="1268">
          <cell r="A1268" t="str">
            <v>GENCNRETIROUTSVC168</v>
          </cell>
          <cell r="B1268" t="str">
            <v>108000</v>
          </cell>
        </row>
        <row r="1269">
          <cell r="A1269" t="str">
            <v>GENCNRETIROUTSVC169</v>
          </cell>
          <cell r="B1269" t="str">
            <v>108000</v>
          </cell>
        </row>
        <row r="1270">
          <cell r="A1270" t="str">
            <v>GENCNRETIROUTSVC171</v>
          </cell>
          <cell r="B1270" t="str">
            <v>108000</v>
          </cell>
        </row>
        <row r="1271">
          <cell r="A1271" t="str">
            <v>GENCNRETIROUTSVC181</v>
          </cell>
          <cell r="B1271" t="str">
            <v>108000</v>
          </cell>
        </row>
        <row r="1272">
          <cell r="A1272" t="str">
            <v>GENCNRETIROUTSVC927</v>
          </cell>
          <cell r="B1272" t="str">
            <v>108000</v>
          </cell>
        </row>
        <row r="1273">
          <cell r="A1273" t="str">
            <v>GENCNRETIROUTSVC933</v>
          </cell>
          <cell r="B1273" t="str">
            <v>108000</v>
          </cell>
        </row>
        <row r="1274">
          <cell r="A1274" t="str">
            <v>GENCNRETIROUTSVC935</v>
          </cell>
          <cell r="B1274" t="str">
            <v>108000</v>
          </cell>
        </row>
        <row r="1275">
          <cell r="A1275" t="str">
            <v>INCSTADVRTLABORC721</v>
          </cell>
          <cell r="B1275" t="str">
            <v>426510</v>
          </cell>
        </row>
        <row r="1276">
          <cell r="A1276" t="str">
            <v>INCSTADVRTLABORC908</v>
          </cell>
          <cell r="B1276" t="str">
            <v>426520</v>
          </cell>
        </row>
        <row r="1277">
          <cell r="A1277" t="str">
            <v>INCSTADVRTLABORC949</v>
          </cell>
          <cell r="B1277" t="str">
            <v>426510</v>
          </cell>
        </row>
        <row r="1278">
          <cell r="A1278" t="str">
            <v>INCSTADVRTOTHERC602</v>
          </cell>
          <cell r="B1278" t="str">
            <v>426510</v>
          </cell>
        </row>
        <row r="1279">
          <cell r="A1279" t="str">
            <v>INCSTADVRTOTHERC721</v>
          </cell>
          <cell r="B1279" t="str">
            <v>426510</v>
          </cell>
        </row>
        <row r="1280">
          <cell r="A1280" t="str">
            <v>INCSTADVRTOTHERC908</v>
          </cell>
          <cell r="B1280" t="str">
            <v>426520</v>
          </cell>
        </row>
        <row r="1281">
          <cell r="A1281" t="str">
            <v>INCSTADVRTOTHERC909</v>
          </cell>
          <cell r="B1281" t="str">
            <v>426510</v>
          </cell>
        </row>
        <row r="1282">
          <cell r="A1282" t="str">
            <v>INCSTADVRTOTHERC949</v>
          </cell>
          <cell r="B1282" t="str">
            <v>426510</v>
          </cell>
        </row>
        <row r="1283">
          <cell r="A1283" t="str">
            <v>INCSTADVRTOUTSVC602</v>
          </cell>
          <cell r="B1283" t="str">
            <v>426510</v>
          </cell>
        </row>
        <row r="1284">
          <cell r="A1284" t="str">
            <v>INCSTADVRTOUTSVC721</v>
          </cell>
          <cell r="B1284" t="str">
            <v>426510</v>
          </cell>
        </row>
        <row r="1285">
          <cell r="A1285" t="str">
            <v>INCSTADVRTOUTSVC908</v>
          </cell>
          <cell r="B1285" t="str">
            <v>426520</v>
          </cell>
        </row>
        <row r="1286">
          <cell r="A1286" t="str">
            <v>INCSTADVRTOUTSVC909</v>
          </cell>
          <cell r="B1286" t="str">
            <v>426510</v>
          </cell>
        </row>
        <row r="1287">
          <cell r="A1287" t="str">
            <v>INCSTADVRTOUTSVC949</v>
          </cell>
          <cell r="B1287" t="str">
            <v>426510</v>
          </cell>
        </row>
        <row r="1288">
          <cell r="A1288" t="str">
            <v>INCSTAFUDCOTHERC711</v>
          </cell>
          <cell r="B1288" t="str">
            <v>432000</v>
          </cell>
        </row>
        <row r="1289">
          <cell r="A1289" t="str">
            <v>INCSTAFUDCOTHERC719</v>
          </cell>
          <cell r="B1289" t="str">
            <v>419100</v>
          </cell>
        </row>
        <row r="1290">
          <cell r="A1290" t="str">
            <v>INCSTAFUDCOTHERC724</v>
          </cell>
          <cell r="B1290" t="str">
            <v>432000</v>
          </cell>
        </row>
        <row r="1291">
          <cell r="A1291" t="str">
            <v>INCSTCIVICLABORC601</v>
          </cell>
          <cell r="B1291" t="str">
            <v>426400</v>
          </cell>
        </row>
        <row r="1292">
          <cell r="A1292" t="str">
            <v>INCSTCIVICLABORC602</v>
          </cell>
          <cell r="B1292" t="str">
            <v>426400</v>
          </cell>
        </row>
        <row r="1293">
          <cell r="A1293" t="str">
            <v>INCSTCIVICLABORC641</v>
          </cell>
          <cell r="B1293" t="str">
            <v>426400</v>
          </cell>
        </row>
        <row r="1294">
          <cell r="A1294" t="str">
            <v>INCSTCIVICLABORC721</v>
          </cell>
          <cell r="B1294" t="str">
            <v>426400</v>
          </cell>
        </row>
        <row r="1295">
          <cell r="A1295" t="str">
            <v>INCSTCIVICLABORC908</v>
          </cell>
          <cell r="B1295" t="str">
            <v>426400</v>
          </cell>
        </row>
        <row r="1296">
          <cell r="A1296" t="str">
            <v>INCSTCIVICLABORC912</v>
          </cell>
          <cell r="B1296" t="str">
            <v>426400</v>
          </cell>
        </row>
        <row r="1297">
          <cell r="A1297" t="str">
            <v>INCSTCIVICLABORC917</v>
          </cell>
          <cell r="B1297" t="str">
            <v>426400</v>
          </cell>
        </row>
        <row r="1298">
          <cell r="A1298" t="str">
            <v>INCSTCIVICLABORC949</v>
          </cell>
          <cell r="B1298" t="str">
            <v>426400</v>
          </cell>
        </row>
        <row r="1299">
          <cell r="A1299" t="str">
            <v>INCSTCIVICOTHERC601</v>
          </cell>
          <cell r="B1299" t="str">
            <v>426400</v>
          </cell>
        </row>
        <row r="1300">
          <cell r="A1300" t="str">
            <v>INCSTCIVICOTHERC602</v>
          </cell>
          <cell r="B1300" t="str">
            <v>426400</v>
          </cell>
        </row>
        <row r="1301">
          <cell r="A1301" t="str">
            <v>INCSTCIVICOTHERC641</v>
          </cell>
          <cell r="B1301" t="str">
            <v>426400</v>
          </cell>
        </row>
        <row r="1302">
          <cell r="A1302" t="str">
            <v>INCSTCIVICOTHERC721</v>
          </cell>
          <cell r="B1302" t="str">
            <v>426400</v>
          </cell>
        </row>
        <row r="1303">
          <cell r="A1303" t="str">
            <v>INCSTCIVICOTHERC908</v>
          </cell>
          <cell r="B1303" t="str">
            <v>426400</v>
          </cell>
        </row>
        <row r="1304">
          <cell r="A1304" t="str">
            <v>INCSTCIVICOTHERC912</v>
          </cell>
          <cell r="B1304" t="str">
            <v>426400</v>
          </cell>
        </row>
        <row r="1305">
          <cell r="A1305" t="str">
            <v>INCSTCIVICOTHERC917</v>
          </cell>
          <cell r="B1305" t="str">
            <v>426400</v>
          </cell>
        </row>
        <row r="1306">
          <cell r="A1306" t="str">
            <v>INCSTCIVICOTHERC949</v>
          </cell>
          <cell r="B1306" t="str">
            <v>426400</v>
          </cell>
        </row>
        <row r="1307">
          <cell r="A1307" t="str">
            <v>INCSTCIVICOUTSVC601</v>
          </cell>
          <cell r="B1307" t="str">
            <v>426400</v>
          </cell>
        </row>
        <row r="1308">
          <cell r="A1308" t="str">
            <v>INCSTCIVICOUTSVC602</v>
          </cell>
          <cell r="B1308" t="str">
            <v>426400</v>
          </cell>
        </row>
        <row r="1309">
          <cell r="A1309" t="str">
            <v>INCSTCIVICOUTSVC641</v>
          </cell>
          <cell r="B1309" t="str">
            <v>426400</v>
          </cell>
        </row>
        <row r="1310">
          <cell r="A1310" t="str">
            <v>INCSTCIVICOUTSVC721</v>
          </cell>
          <cell r="B1310" t="str">
            <v>426400</v>
          </cell>
        </row>
        <row r="1311">
          <cell r="A1311" t="str">
            <v>INCSTCIVICOUTSVC912</v>
          </cell>
          <cell r="B1311" t="str">
            <v>426400</v>
          </cell>
        </row>
        <row r="1312">
          <cell r="A1312" t="str">
            <v>INCSTCIVICOUTSVC949</v>
          </cell>
          <cell r="B1312" t="str">
            <v>426400</v>
          </cell>
        </row>
        <row r="1313">
          <cell r="A1313" t="str">
            <v>INCSTCREDTOTHERC208</v>
          </cell>
          <cell r="B1313" t="str">
            <v>456165</v>
          </cell>
        </row>
        <row r="1314">
          <cell r="A1314" t="str">
            <v>INCSTCREDTOTHERC220</v>
          </cell>
          <cell r="B1314" t="str">
            <v>456160</v>
          </cell>
        </row>
        <row r="1315">
          <cell r="A1315" t="str">
            <v>INCSTCREDTOTHERC221</v>
          </cell>
          <cell r="B1315" t="str">
            <v>456170</v>
          </cell>
        </row>
        <row r="1316">
          <cell r="A1316" t="str">
            <v>INCSTCREDTOTHERC222</v>
          </cell>
          <cell r="B1316" t="str">
            <v>447000</v>
          </cell>
        </row>
        <row r="1317">
          <cell r="A1317" t="str">
            <v>INCSTCREDTOTHERC700</v>
          </cell>
          <cell r="B1317" t="str">
            <v>411600</v>
          </cell>
        </row>
        <row r="1318">
          <cell r="A1318" t="str">
            <v>INCSTCREDTOTHERC711</v>
          </cell>
          <cell r="B1318" t="str">
            <v>421000</v>
          </cell>
        </row>
        <row r="1319">
          <cell r="A1319" t="str">
            <v>INCSTCREDTOTHERC712</v>
          </cell>
          <cell r="B1319" t="str">
            <v>411100</v>
          </cell>
        </row>
        <row r="1320">
          <cell r="A1320" t="str">
            <v>INCSTCREDTOTHERC713</v>
          </cell>
          <cell r="B1320" t="str">
            <v>411200</v>
          </cell>
        </row>
        <row r="1321">
          <cell r="A1321" t="str">
            <v>INCSTCREDTOTHERC718</v>
          </cell>
          <cell r="B1321" t="str">
            <v>417000</v>
          </cell>
        </row>
        <row r="1322">
          <cell r="A1322" t="str">
            <v>INCSTCREDTOTHERC719</v>
          </cell>
          <cell r="B1322" t="str">
            <v>418100</v>
          </cell>
        </row>
        <row r="1323">
          <cell r="A1323" t="str">
            <v>INCSTCREDTOTHERC724</v>
          </cell>
          <cell r="B1323" t="str">
            <v>419000</v>
          </cell>
        </row>
        <row r="1324">
          <cell r="A1324" t="str">
            <v>INCSTCREDTOTHERC838</v>
          </cell>
          <cell r="B1324" t="str">
            <v>451055</v>
          </cell>
        </row>
        <row r="1325">
          <cell r="A1325" t="str">
            <v>INCSTCREDTOTHERC840</v>
          </cell>
          <cell r="B1325" t="str">
            <v>447010</v>
          </cell>
        </row>
        <row r="1326">
          <cell r="A1326" t="str">
            <v>INCSTCREDTOTHERC841</v>
          </cell>
          <cell r="B1326" t="str">
            <v>447020</v>
          </cell>
        </row>
        <row r="1327">
          <cell r="A1327" t="str">
            <v>INCSTCREDTOTHERC846</v>
          </cell>
          <cell r="B1327" t="str">
            <v>445000</v>
          </cell>
        </row>
        <row r="1328">
          <cell r="A1328" t="str">
            <v>INCSTCREDTOTHERC847</v>
          </cell>
          <cell r="B1328" t="str">
            <v>445000</v>
          </cell>
        </row>
        <row r="1329">
          <cell r="A1329" t="str">
            <v>INCSTCREDTOTHERC855</v>
          </cell>
          <cell r="B1329" t="str">
            <v>445000</v>
          </cell>
        </row>
        <row r="1330">
          <cell r="A1330" t="str">
            <v>INCSTCREDTOTHERC856</v>
          </cell>
          <cell r="B1330" t="str">
            <v>445000</v>
          </cell>
        </row>
        <row r="1331">
          <cell r="A1331" t="str">
            <v>INCSTCREDTOTHERC865</v>
          </cell>
          <cell r="B1331" t="str">
            <v>445000</v>
          </cell>
        </row>
        <row r="1332">
          <cell r="A1332" t="str">
            <v>INCSTCREDTOTHERC878</v>
          </cell>
          <cell r="B1332" t="str">
            <v>485050</v>
          </cell>
        </row>
        <row r="1333">
          <cell r="A1333" t="str">
            <v>INCSTCREDTOTHERC879</v>
          </cell>
          <cell r="B1333" t="str">
            <v>485050</v>
          </cell>
        </row>
        <row r="1334">
          <cell r="A1334" t="str">
            <v>INCSTCREDTOTHERC880</v>
          </cell>
          <cell r="B1334" t="str">
            <v>471010</v>
          </cell>
        </row>
        <row r="1335">
          <cell r="A1335" t="str">
            <v>INCSTCREDTOTHERC940</v>
          </cell>
          <cell r="B1335" t="str">
            <v>407400</v>
          </cell>
        </row>
        <row r="1336">
          <cell r="A1336" t="str">
            <v>INCSTCREDTOTHERC946</v>
          </cell>
          <cell r="B1336" t="str">
            <v>411800</v>
          </cell>
        </row>
        <row r="1337">
          <cell r="A1337" t="str">
            <v>INCSTCREDTOTHERC950</v>
          </cell>
          <cell r="B1337" t="str">
            <v>456000</v>
          </cell>
        </row>
        <row r="1338">
          <cell r="A1338" t="str">
            <v>INCSTCREDTOUTSVC220</v>
          </cell>
          <cell r="B1338" t="str">
            <v>456160</v>
          </cell>
        </row>
        <row r="1339">
          <cell r="A1339" t="str">
            <v>INCSTCREDTOUTSVC711</v>
          </cell>
          <cell r="B1339" t="str">
            <v>421000</v>
          </cell>
        </row>
        <row r="1340">
          <cell r="A1340" t="str">
            <v>INCSTCREDTOUTSVC840</v>
          </cell>
          <cell r="B1340" t="str">
            <v>447010</v>
          </cell>
        </row>
        <row r="1341">
          <cell r="A1341" t="str">
            <v>INCSTCREDTOUTSVC841</v>
          </cell>
          <cell r="B1341" t="str">
            <v>447020</v>
          </cell>
        </row>
        <row r="1342">
          <cell r="A1342" t="str">
            <v>INCSTCREDTOUTSVC950</v>
          </cell>
          <cell r="B1342" t="str">
            <v>456000</v>
          </cell>
        </row>
        <row r="1343">
          <cell r="A1343" t="str">
            <v>INCSTDDMNDOTHERC208</v>
          </cell>
          <cell r="B1343" t="str">
            <v>456130</v>
          </cell>
        </row>
        <row r="1344">
          <cell r="A1344" t="str">
            <v>INCSTDEBITOTHERC707</v>
          </cell>
          <cell r="B1344" t="str">
            <v>421200</v>
          </cell>
        </row>
        <row r="1345">
          <cell r="A1345" t="str">
            <v>INCSTDEBITOTHERC712</v>
          </cell>
          <cell r="B1345" t="str">
            <v>410100</v>
          </cell>
        </row>
        <row r="1346">
          <cell r="A1346" t="str">
            <v>INCSTDEBITOTHERC713</v>
          </cell>
          <cell r="B1346" t="str">
            <v>410200</v>
          </cell>
        </row>
        <row r="1347">
          <cell r="A1347" t="str">
            <v>INCSTDEBITOTHERC732</v>
          </cell>
          <cell r="B1347" t="str">
            <v>439000</v>
          </cell>
        </row>
        <row r="1348">
          <cell r="A1348" t="str">
            <v>INCSTDEBITOTHERC940</v>
          </cell>
          <cell r="B1348" t="str">
            <v>407300</v>
          </cell>
        </row>
        <row r="1349">
          <cell r="A1349" t="str">
            <v>INCSTDEMNDOTHERC208</v>
          </cell>
          <cell r="B1349" t="str">
            <v>456180</v>
          </cell>
        </row>
        <row r="1350">
          <cell r="A1350" t="str">
            <v>INCSTDEMNDOTHERC222</v>
          </cell>
          <cell r="B1350" t="str">
            <v>447000</v>
          </cell>
        </row>
        <row r="1351">
          <cell r="A1351" t="str">
            <v>INCSTDEPRNOTHERC700</v>
          </cell>
          <cell r="B1351" t="str">
            <v>403000</v>
          </cell>
        </row>
        <row r="1352">
          <cell r="A1352" t="str">
            <v>INCSTDEPRNOTHERC718</v>
          </cell>
          <cell r="B1352" t="str">
            <v>417000</v>
          </cell>
        </row>
        <row r="1353">
          <cell r="A1353" t="str">
            <v>INCSTDFCMPLABORC721</v>
          </cell>
          <cell r="B1353" t="str">
            <v>426560</v>
          </cell>
        </row>
        <row r="1354">
          <cell r="A1354" t="str">
            <v>INCSTDFCMPOTHERC721</v>
          </cell>
          <cell r="B1354" t="str">
            <v>426560</v>
          </cell>
        </row>
        <row r="1355">
          <cell r="A1355" t="str">
            <v>INCSTDFCMPOUTSVC721</v>
          </cell>
          <cell r="B1355" t="str">
            <v>426560</v>
          </cell>
        </row>
        <row r="1356">
          <cell r="A1356" t="str">
            <v>INCSTDONATLABORC305</v>
          </cell>
          <cell r="B1356" t="str">
            <v>426100</v>
          </cell>
        </row>
        <row r="1357">
          <cell r="A1357" t="str">
            <v>INCSTDONATLABORC602</v>
          </cell>
          <cell r="B1357" t="str">
            <v>426100</v>
          </cell>
        </row>
        <row r="1358">
          <cell r="A1358" t="str">
            <v>INCSTDONATLABORC603</v>
          </cell>
          <cell r="B1358" t="str">
            <v>426110</v>
          </cell>
        </row>
        <row r="1359">
          <cell r="A1359" t="str">
            <v>INCSTDONATLABORC721</v>
          </cell>
          <cell r="B1359" t="str">
            <v>426100</v>
          </cell>
        </row>
        <row r="1360">
          <cell r="A1360" t="str">
            <v>INCSTDONATLABORC908</v>
          </cell>
          <cell r="B1360" t="str">
            <v>426100</v>
          </cell>
        </row>
        <row r="1361">
          <cell r="A1361" t="str">
            <v>INCSTDONATOTHERC305</v>
          </cell>
          <cell r="B1361" t="str">
            <v>426100</v>
          </cell>
        </row>
        <row r="1362">
          <cell r="A1362" t="str">
            <v>INCSTDONATOTHERC602</v>
          </cell>
          <cell r="B1362" t="str">
            <v>426100</v>
          </cell>
        </row>
        <row r="1363">
          <cell r="A1363" t="str">
            <v>INCSTDONATOTHERC603</v>
          </cell>
          <cell r="B1363" t="str">
            <v>426110</v>
          </cell>
        </row>
        <row r="1364">
          <cell r="A1364" t="str">
            <v>INCSTDONATOTHERC721</v>
          </cell>
          <cell r="B1364" t="str">
            <v>426100</v>
          </cell>
        </row>
        <row r="1365">
          <cell r="A1365" t="str">
            <v>INCSTDONATOTHERC736</v>
          </cell>
          <cell r="B1365" t="str">
            <v>426530</v>
          </cell>
        </row>
        <row r="1366">
          <cell r="A1366" t="str">
            <v>INCSTDONATOTHERC908</v>
          </cell>
          <cell r="B1366" t="str">
            <v>426100</v>
          </cell>
        </row>
        <row r="1367">
          <cell r="A1367" t="str">
            <v>INCSTDONATOUTSVC305</v>
          </cell>
          <cell r="B1367" t="str">
            <v>426100</v>
          </cell>
        </row>
        <row r="1368">
          <cell r="A1368" t="str">
            <v>INCSTDONATOUTSVC602</v>
          </cell>
          <cell r="B1368" t="str">
            <v>426100</v>
          </cell>
        </row>
        <row r="1369">
          <cell r="A1369" t="str">
            <v>INCSTDONATOUTSVC721</v>
          </cell>
          <cell r="B1369" t="str">
            <v>426100</v>
          </cell>
        </row>
        <row r="1370">
          <cell r="A1370" t="str">
            <v>INCSTDONATOUTSVC736</v>
          </cell>
          <cell r="B1370" t="str">
            <v>426530</v>
          </cell>
        </row>
        <row r="1371">
          <cell r="A1371" t="str">
            <v>INCSTDONATOUTSVC908</v>
          </cell>
          <cell r="B1371" t="str">
            <v>426100</v>
          </cell>
        </row>
        <row r="1372">
          <cell r="A1372" t="str">
            <v>INCSTEVENTLABORC721</v>
          </cell>
          <cell r="B1372" t="str">
            <v>426520</v>
          </cell>
        </row>
        <row r="1373">
          <cell r="A1373" t="str">
            <v>INCSTEVENTLABORC908</v>
          </cell>
          <cell r="B1373" t="str">
            <v>426520</v>
          </cell>
        </row>
        <row r="1374">
          <cell r="A1374" t="str">
            <v>INCSTEVENTLABORC909</v>
          </cell>
          <cell r="B1374" t="str">
            <v>426520</v>
          </cell>
        </row>
        <row r="1375">
          <cell r="A1375" t="str">
            <v>INCSTEVENTOTHERC721</v>
          </cell>
          <cell r="B1375" t="str">
            <v>426520</v>
          </cell>
        </row>
        <row r="1376">
          <cell r="A1376" t="str">
            <v>INCSTEVENTOTHERC908</v>
          </cell>
          <cell r="B1376" t="str">
            <v>426520</v>
          </cell>
        </row>
        <row r="1377">
          <cell r="A1377" t="str">
            <v>INCSTEVENTOTHERC909</v>
          </cell>
          <cell r="B1377" t="str">
            <v>426520</v>
          </cell>
        </row>
        <row r="1378">
          <cell r="A1378" t="str">
            <v>INCSTEVENTOUTSVC721</v>
          </cell>
          <cell r="B1378" t="str">
            <v>426520</v>
          </cell>
        </row>
        <row r="1379">
          <cell r="A1379" t="str">
            <v>INCSTEVENTOUTSVC908</v>
          </cell>
          <cell r="B1379" t="str">
            <v>426520</v>
          </cell>
        </row>
        <row r="1380">
          <cell r="A1380" t="str">
            <v>INCSTEVENTOUTSVC909</v>
          </cell>
          <cell r="B1380" t="str">
            <v>426520</v>
          </cell>
        </row>
        <row r="1381">
          <cell r="A1381" t="str">
            <v>INCSTINSURLABORC721</v>
          </cell>
          <cell r="B1381" t="str">
            <v>426200</v>
          </cell>
        </row>
        <row r="1382">
          <cell r="A1382" t="str">
            <v>INCSTINSUROTHERC721</v>
          </cell>
          <cell r="B1382" t="str">
            <v>426200</v>
          </cell>
        </row>
        <row r="1383">
          <cell r="A1383" t="str">
            <v>INCSTINSUROUTSVC721</v>
          </cell>
          <cell r="B1383" t="str">
            <v>426200</v>
          </cell>
        </row>
        <row r="1384">
          <cell r="A1384" t="str">
            <v>INCSTJFEXPOTHERC319</v>
          </cell>
          <cell r="B1384" t="str">
            <v>454000</v>
          </cell>
        </row>
        <row r="1385">
          <cell r="A1385" t="str">
            <v>INCSTJFEXPOTHERC320</v>
          </cell>
          <cell r="B1385" t="str">
            <v>454000</v>
          </cell>
        </row>
        <row r="1386">
          <cell r="A1386" t="str">
            <v>INCSTJFEXPOTHERC321</v>
          </cell>
          <cell r="B1386" t="str">
            <v>454000</v>
          </cell>
        </row>
        <row r="1387">
          <cell r="A1387" t="str">
            <v>INCSTJFEXPOTHERC322</v>
          </cell>
          <cell r="B1387" t="str">
            <v>454000</v>
          </cell>
        </row>
        <row r="1388">
          <cell r="A1388" t="str">
            <v>INCSTJFEXPOTHERC323</v>
          </cell>
          <cell r="B1388" t="str">
            <v>454000</v>
          </cell>
        </row>
        <row r="1389">
          <cell r="A1389" t="str">
            <v>INCSTJFEXPOTHERC324</v>
          </cell>
          <cell r="B1389" t="str">
            <v>454000</v>
          </cell>
        </row>
        <row r="1390">
          <cell r="A1390" t="str">
            <v>INCSTJFEXPOTHERC933</v>
          </cell>
          <cell r="B1390" t="str">
            <v>454000</v>
          </cell>
        </row>
        <row r="1391">
          <cell r="A1391" t="str">
            <v>INCSTLOBBYLABORC721</v>
          </cell>
          <cell r="B1391" t="str">
            <v>426410</v>
          </cell>
        </row>
        <row r="1392">
          <cell r="A1392" t="str">
            <v>INCSTLOBBYLABORC912</v>
          </cell>
          <cell r="B1392" t="str">
            <v>426410</v>
          </cell>
        </row>
        <row r="1393">
          <cell r="A1393" t="str">
            <v>INCSTLOBBYLABORC917</v>
          </cell>
          <cell r="B1393" t="str">
            <v>426410</v>
          </cell>
        </row>
        <row r="1394">
          <cell r="A1394" t="str">
            <v>INCSTLOBBYOTHERC721</v>
          </cell>
          <cell r="B1394" t="str">
            <v>426410</v>
          </cell>
        </row>
        <row r="1395">
          <cell r="A1395" t="str">
            <v>INCSTLOBBYOTHERC912</v>
          </cell>
          <cell r="B1395" t="str">
            <v>426410</v>
          </cell>
        </row>
        <row r="1396">
          <cell r="A1396" t="str">
            <v>INCSTLOBBYOTHERC917</v>
          </cell>
          <cell r="B1396" t="str">
            <v>426410</v>
          </cell>
        </row>
        <row r="1397">
          <cell r="A1397" t="str">
            <v>INCSTLOBBYOUTSVC721</v>
          </cell>
          <cell r="B1397" t="str">
            <v>426410</v>
          </cell>
        </row>
        <row r="1398">
          <cell r="A1398" t="str">
            <v>INCSTLOBBYOUTSVC912</v>
          </cell>
          <cell r="B1398" t="str">
            <v>426410</v>
          </cell>
        </row>
        <row r="1399">
          <cell r="A1399" t="str">
            <v>INCSTLOBBYOUTSVC917</v>
          </cell>
          <cell r="B1399" t="str">
            <v>426410</v>
          </cell>
        </row>
        <row r="1400">
          <cell r="A1400" t="str">
            <v>INCSTNONOPLABORC602</v>
          </cell>
          <cell r="B1400" t="str">
            <v>426500</v>
          </cell>
        </row>
        <row r="1401">
          <cell r="A1401" t="str">
            <v>INCSTNONOPLABORC603</v>
          </cell>
          <cell r="B1401" t="str">
            <v>426110</v>
          </cell>
        </row>
        <row r="1402">
          <cell r="A1402" t="str">
            <v>INCSTNONOPLABORC709</v>
          </cell>
          <cell r="B1402" t="str">
            <v>418000</v>
          </cell>
        </row>
        <row r="1403">
          <cell r="A1403" t="str">
            <v>INCSTNONOPLABORC721</v>
          </cell>
          <cell r="B1403" t="str">
            <v>426500</v>
          </cell>
        </row>
        <row r="1404">
          <cell r="A1404" t="str">
            <v>INCSTNONOPLABORC908</v>
          </cell>
          <cell r="B1404" t="str">
            <v>426500</v>
          </cell>
        </row>
        <row r="1405">
          <cell r="A1405" t="str">
            <v>INCSTNONOPLABORC933</v>
          </cell>
          <cell r="B1405" t="str">
            <v>426500</v>
          </cell>
        </row>
        <row r="1406">
          <cell r="A1406" t="str">
            <v>INCSTNONOPLABORC934</v>
          </cell>
          <cell r="B1406" t="str">
            <v>426500</v>
          </cell>
        </row>
        <row r="1407">
          <cell r="A1407" t="str">
            <v>INCSTNONOPLABORC949</v>
          </cell>
          <cell r="B1407" t="str">
            <v>426520</v>
          </cell>
        </row>
        <row r="1408">
          <cell r="A1408" t="str">
            <v>INCSTNONOPLABORC952</v>
          </cell>
          <cell r="B1408" t="str">
            <v>426500</v>
          </cell>
        </row>
        <row r="1409">
          <cell r="A1409" t="str">
            <v>INCSTNONOPOTHERC602</v>
          </cell>
          <cell r="B1409" t="str">
            <v>426500</v>
          </cell>
        </row>
        <row r="1410">
          <cell r="A1410" t="str">
            <v>INCSTNONOPOTHERC603</v>
          </cell>
          <cell r="B1410" t="str">
            <v>426110</v>
          </cell>
        </row>
        <row r="1411">
          <cell r="A1411" t="str">
            <v>INCSTNONOPOTHERC709</v>
          </cell>
          <cell r="B1411" t="str">
            <v>418000</v>
          </cell>
        </row>
        <row r="1412">
          <cell r="A1412" t="str">
            <v>INCSTNONOPOTHERC718</v>
          </cell>
          <cell r="B1412" t="str">
            <v>417100</v>
          </cell>
        </row>
        <row r="1413">
          <cell r="A1413" t="str">
            <v>INCSTNONOPOTHERC721</v>
          </cell>
          <cell r="B1413" t="str">
            <v>426500</v>
          </cell>
        </row>
        <row r="1414">
          <cell r="A1414" t="str">
            <v>INCSTNONOPOTHERC908</v>
          </cell>
          <cell r="B1414" t="str">
            <v>426500</v>
          </cell>
        </row>
        <row r="1415">
          <cell r="A1415" t="str">
            <v>INCSTNONOPOTHERC934</v>
          </cell>
          <cell r="B1415" t="str">
            <v>426500</v>
          </cell>
        </row>
        <row r="1416">
          <cell r="A1416" t="str">
            <v>INCSTNONOPOTHERC949</v>
          </cell>
          <cell r="B1416" t="str">
            <v>426520</v>
          </cell>
        </row>
        <row r="1417">
          <cell r="A1417" t="str">
            <v>INCSTNONOPOTHERC952</v>
          </cell>
          <cell r="B1417" t="str">
            <v>426500</v>
          </cell>
        </row>
        <row r="1418">
          <cell r="A1418" t="str">
            <v>INCSTNONOPOUTSVC603</v>
          </cell>
          <cell r="B1418" t="str">
            <v>426110</v>
          </cell>
        </row>
        <row r="1419">
          <cell r="A1419" t="str">
            <v>INCSTNONOPOUTSVC709</v>
          </cell>
          <cell r="B1419" t="str">
            <v>418000</v>
          </cell>
        </row>
        <row r="1420">
          <cell r="A1420" t="str">
            <v>INCSTNONOPOUTSVC721</v>
          </cell>
          <cell r="B1420" t="str">
            <v>426500</v>
          </cell>
        </row>
        <row r="1421">
          <cell r="A1421" t="str">
            <v>INCSTNONOPOUTSVC908</v>
          </cell>
          <cell r="B1421" t="str">
            <v>426500</v>
          </cell>
        </row>
        <row r="1422">
          <cell r="A1422" t="str">
            <v>INCSTNONOPOUTSVC934</v>
          </cell>
          <cell r="B1422" t="str">
            <v>426500</v>
          </cell>
        </row>
        <row r="1423">
          <cell r="A1423" t="str">
            <v>INCSTNONOPOUTSVC949</v>
          </cell>
          <cell r="B1423" t="str">
            <v>426520</v>
          </cell>
        </row>
        <row r="1424">
          <cell r="A1424" t="str">
            <v>INCSTNONOPOUTSVC952</v>
          </cell>
          <cell r="B1424" t="str">
            <v>426500</v>
          </cell>
        </row>
        <row r="1425">
          <cell r="A1425" t="str">
            <v>INCSTOPROTHERC701</v>
          </cell>
          <cell r="B1425" t="str">
            <v>404000</v>
          </cell>
        </row>
        <row r="1426">
          <cell r="A1426" t="str">
            <v>INCSTOPROTHERC702</v>
          </cell>
          <cell r="B1426" t="str">
            <v>406000</v>
          </cell>
        </row>
        <row r="1427">
          <cell r="A1427" t="str">
            <v>INCSTOPROTHERC703</v>
          </cell>
          <cell r="B1427" t="str">
            <v>407000</v>
          </cell>
        </row>
        <row r="1428">
          <cell r="A1428" t="str">
            <v>INCSTOPROTHERC714</v>
          </cell>
          <cell r="B1428" t="str">
            <v>411400</v>
          </cell>
        </row>
        <row r="1429">
          <cell r="A1429" t="str">
            <v>INCSTOPROTHERC715</v>
          </cell>
          <cell r="B1429" t="str">
            <v>411410</v>
          </cell>
        </row>
        <row r="1430">
          <cell r="A1430" t="str">
            <v>INCSTOPROTHERC717</v>
          </cell>
          <cell r="B1430" t="str">
            <v>416000</v>
          </cell>
        </row>
        <row r="1431">
          <cell r="A1431" t="str">
            <v>INCSTOPROTHERC718</v>
          </cell>
          <cell r="B1431" t="str">
            <v>417100</v>
          </cell>
        </row>
        <row r="1432">
          <cell r="A1432" t="str">
            <v>INCSTOPROTHERC721</v>
          </cell>
          <cell r="B1432" t="str">
            <v>431000</v>
          </cell>
        </row>
        <row r="1433">
          <cell r="A1433" t="str">
            <v>INCSTOPROTHERC724</v>
          </cell>
          <cell r="B1433" t="str">
            <v>427000</v>
          </cell>
        </row>
        <row r="1434">
          <cell r="A1434" t="str">
            <v>INCSTOPROTHERC725</v>
          </cell>
          <cell r="B1434" t="str">
            <v>428000</v>
          </cell>
        </row>
        <row r="1435">
          <cell r="A1435" t="str">
            <v>INCSTOPROTHERC726</v>
          </cell>
          <cell r="B1435" t="str">
            <v>428100</v>
          </cell>
        </row>
        <row r="1436">
          <cell r="A1436" t="str">
            <v>INCSTOPROTHERC727</v>
          </cell>
          <cell r="B1436" t="str">
            <v>429000</v>
          </cell>
        </row>
        <row r="1437">
          <cell r="A1437" t="str">
            <v>INCSTOPROTHERC728</v>
          </cell>
          <cell r="B1437" t="str">
            <v>429100</v>
          </cell>
        </row>
        <row r="1438">
          <cell r="A1438" t="str">
            <v>INCSTOPROTHERC729</v>
          </cell>
          <cell r="B1438" t="str">
            <v>430000</v>
          </cell>
        </row>
        <row r="1439">
          <cell r="A1439" t="str">
            <v>INCSTOPROTHERC730</v>
          </cell>
          <cell r="B1439" t="str">
            <v>430010</v>
          </cell>
        </row>
        <row r="1440">
          <cell r="A1440" t="str">
            <v>INCSTOPROTHERC731</v>
          </cell>
          <cell r="B1440" t="str">
            <v>438000</v>
          </cell>
        </row>
        <row r="1441">
          <cell r="A1441" t="str">
            <v>INCSTOPROTHERC742</v>
          </cell>
          <cell r="B1441" t="str">
            <v>414000</v>
          </cell>
        </row>
        <row r="1442">
          <cell r="A1442" t="str">
            <v>INCSTOPROTHERC743</v>
          </cell>
          <cell r="B1442" t="str">
            <v>427010</v>
          </cell>
        </row>
        <row r="1443">
          <cell r="A1443" t="str">
            <v>INCSTOPROTHERC744</v>
          </cell>
          <cell r="B1443" t="str">
            <v>427020</v>
          </cell>
        </row>
        <row r="1444">
          <cell r="A1444" t="str">
            <v>INCSTOPROTHERC900</v>
          </cell>
          <cell r="B1444" t="str">
            <v>431200</v>
          </cell>
        </row>
        <row r="1445">
          <cell r="A1445" t="str">
            <v>INCSTPENALLABORC721</v>
          </cell>
          <cell r="B1445" t="str">
            <v>426300</v>
          </cell>
        </row>
        <row r="1446">
          <cell r="A1446" t="str">
            <v>INCSTPENALOTHERC721</v>
          </cell>
          <cell r="B1446" t="str">
            <v>426300</v>
          </cell>
        </row>
        <row r="1447">
          <cell r="A1447" t="str">
            <v>INCSTPENALOUTSVC721</v>
          </cell>
          <cell r="B1447" t="str">
            <v>426300</v>
          </cell>
        </row>
        <row r="1448">
          <cell r="A1448" t="str">
            <v>INCSTPWRSLOTHERC180</v>
          </cell>
          <cell r="B1448" t="str">
            <v>456180</v>
          </cell>
        </row>
        <row r="1449">
          <cell r="A1449" t="str">
            <v>INCSTPWRSLOTHERC208</v>
          </cell>
          <cell r="B1449" t="str">
            <v>456165</v>
          </cell>
        </row>
        <row r="1450">
          <cell r="A1450" t="str">
            <v>INCSTPWRSLOTHERC840</v>
          </cell>
          <cell r="B1450" t="str">
            <v>447040</v>
          </cell>
        </row>
        <row r="1451">
          <cell r="A1451" t="str">
            <v>INCSTPWRSLOTHERC841</v>
          </cell>
          <cell r="B1451" t="str">
            <v>447030</v>
          </cell>
        </row>
        <row r="1452">
          <cell r="A1452" t="str">
            <v>INCSTPWRSLOTHERC846</v>
          </cell>
          <cell r="B1452" t="str">
            <v>442800</v>
          </cell>
        </row>
        <row r="1453">
          <cell r="A1453" t="str">
            <v>INCSTPWRSLOTHERC847</v>
          </cell>
          <cell r="B1453" t="str">
            <v>442800</v>
          </cell>
        </row>
        <row r="1454">
          <cell r="A1454" t="str">
            <v>INCSTPWRSLOUTSVC840</v>
          </cell>
          <cell r="B1454" t="str">
            <v>447040</v>
          </cell>
        </row>
        <row r="1455">
          <cell r="A1455" t="str">
            <v>INCSTPWRSLOUTSVC841</v>
          </cell>
          <cell r="B1455" t="str">
            <v>447030</v>
          </cell>
        </row>
        <row r="1456">
          <cell r="A1456" t="str">
            <v>INCSTRENTOTHERC303</v>
          </cell>
          <cell r="B1456" t="str">
            <v>454000</v>
          </cell>
        </row>
        <row r="1457">
          <cell r="A1457" t="str">
            <v>INCSTRENTOTHERC319</v>
          </cell>
          <cell r="B1457" t="str">
            <v>454000</v>
          </cell>
        </row>
        <row r="1458">
          <cell r="A1458" t="str">
            <v>INCSTRENTOTHERC320</v>
          </cell>
          <cell r="B1458" t="str">
            <v>454000</v>
          </cell>
        </row>
        <row r="1459">
          <cell r="A1459" t="str">
            <v>INCSTRENTOTHERC321</v>
          </cell>
          <cell r="B1459" t="str">
            <v>454000</v>
          </cell>
        </row>
        <row r="1460">
          <cell r="A1460" t="str">
            <v>INCSTRENTOTHERC322</v>
          </cell>
          <cell r="B1460" t="str">
            <v>454000</v>
          </cell>
        </row>
        <row r="1461">
          <cell r="A1461" t="str">
            <v>INCSTRENTOTHERC323</v>
          </cell>
          <cell r="B1461" t="str">
            <v>454000</v>
          </cell>
        </row>
        <row r="1462">
          <cell r="A1462" t="str">
            <v>INCSTRENTOTHERC324</v>
          </cell>
          <cell r="B1462" t="str">
            <v>454000</v>
          </cell>
        </row>
        <row r="1463">
          <cell r="A1463" t="str">
            <v>INCSTRENTOTHERC721</v>
          </cell>
          <cell r="B1463" t="str">
            <v>426500</v>
          </cell>
        </row>
        <row r="1464">
          <cell r="A1464" t="str">
            <v>INCSTRENTOTHERC933</v>
          </cell>
          <cell r="B1464" t="str">
            <v>454000</v>
          </cell>
        </row>
        <row r="1465">
          <cell r="A1465" t="str">
            <v>INCSTRRSLEOTHERC219</v>
          </cell>
          <cell r="B1465" t="str">
            <v>447015</v>
          </cell>
        </row>
        <row r="1466">
          <cell r="A1466" t="str">
            <v>INCSTRRSLEOTHERC220</v>
          </cell>
          <cell r="B1466" t="str">
            <v>447025</v>
          </cell>
        </row>
        <row r="1467">
          <cell r="A1467" t="str">
            <v>INCSTRRSLEOTHERC222</v>
          </cell>
          <cell r="B1467" t="str">
            <v>447020</v>
          </cell>
        </row>
        <row r="1468">
          <cell r="A1468" t="str">
            <v>INCSTSCHEDOTHERC208</v>
          </cell>
          <cell r="B1468" t="str">
            <v>456121</v>
          </cell>
        </row>
        <row r="1469">
          <cell r="A1469" t="str">
            <v>INCSTSCHEDOTHERC220</v>
          </cell>
          <cell r="B1469" t="str">
            <v>456120</v>
          </cell>
        </row>
        <row r="1470">
          <cell r="A1470" t="str">
            <v>INCSTTAXESOTHERC704</v>
          </cell>
          <cell r="B1470" t="str">
            <v>408100</v>
          </cell>
        </row>
        <row r="1471">
          <cell r="A1471" t="str">
            <v>INCSTTAXESOTHERC705</v>
          </cell>
          <cell r="B1471" t="str">
            <v>408110</v>
          </cell>
        </row>
        <row r="1472">
          <cell r="A1472" t="str">
            <v>INCSTTAXESOTHERC706</v>
          </cell>
          <cell r="B1472" t="str">
            <v>408120</v>
          </cell>
        </row>
        <row r="1473">
          <cell r="A1473" t="str">
            <v>INCSTTAXESOTHERC707</v>
          </cell>
          <cell r="B1473" t="str">
            <v>408130</v>
          </cell>
        </row>
        <row r="1474">
          <cell r="A1474" t="str">
            <v>INCSTTAXESOTHERC708</v>
          </cell>
          <cell r="B1474" t="str">
            <v>408140</v>
          </cell>
        </row>
        <row r="1475">
          <cell r="A1475" t="str">
            <v>INCSTTAXESOTHERC709</v>
          </cell>
          <cell r="B1475" t="str">
            <v>408200</v>
          </cell>
        </row>
        <row r="1476">
          <cell r="A1476" t="str">
            <v>INCSTTAXESOTHERC710</v>
          </cell>
          <cell r="B1476" t="str">
            <v>409100</v>
          </cell>
        </row>
        <row r="1477">
          <cell r="A1477" t="str">
            <v>INCSTTAXESOTHERC711</v>
          </cell>
          <cell r="B1477" t="str">
            <v>409200</v>
          </cell>
        </row>
        <row r="1478">
          <cell r="A1478" t="str">
            <v>INCSTTAXESOTHERC716</v>
          </cell>
          <cell r="B1478" t="str">
            <v>411500</v>
          </cell>
        </row>
        <row r="1479">
          <cell r="A1479" t="str">
            <v>INCSTTAXESOTHERC733</v>
          </cell>
          <cell r="B1479" t="str">
            <v>408150</v>
          </cell>
        </row>
        <row r="1480">
          <cell r="A1480" t="str">
            <v>INCSTUNCOLOTHERC721</v>
          </cell>
          <cell r="B1480" t="str">
            <v>426500</v>
          </cell>
        </row>
        <row r="1481">
          <cell r="A1481" t="str">
            <v>NEWBSCATGUOTHERC200</v>
          </cell>
          <cell r="B1481" t="str">
            <v>253000</v>
          </cell>
        </row>
        <row r="1482">
          <cell r="A1482" t="str">
            <v>NEWBSCATGUOTHERC201</v>
          </cell>
          <cell r="B1482" t="str">
            <v>253000</v>
          </cell>
        </row>
        <row r="1483">
          <cell r="A1483" t="str">
            <v>NEWBSCATGUOTHERC202</v>
          </cell>
          <cell r="B1483" t="str">
            <v>253000</v>
          </cell>
        </row>
        <row r="1484">
          <cell r="A1484" t="str">
            <v>NEWBSCATGUOTHERC203</v>
          </cell>
          <cell r="B1484" t="str">
            <v>253000</v>
          </cell>
        </row>
        <row r="1485">
          <cell r="A1485" t="str">
            <v>NEWBSCATGUOTHERC206</v>
          </cell>
          <cell r="B1485" t="str">
            <v>253000</v>
          </cell>
        </row>
        <row r="1486">
          <cell r="A1486" t="str">
            <v>NEWBSCATGUOTHERC250</v>
          </cell>
          <cell r="B1486" t="str">
            <v>253000</v>
          </cell>
        </row>
        <row r="1487">
          <cell r="A1487" t="str">
            <v>NEWBSCATGUOTHERC301</v>
          </cell>
          <cell r="B1487" t="str">
            <v>253000</v>
          </cell>
        </row>
        <row r="1488">
          <cell r="A1488" t="str">
            <v>NEWBSCATGUOTHERC302</v>
          </cell>
          <cell r="B1488" t="str">
            <v>253000</v>
          </cell>
        </row>
        <row r="1489">
          <cell r="A1489" t="str">
            <v>NEWBSCATGUOTHERC303</v>
          </cell>
          <cell r="B1489" t="str">
            <v>253000</v>
          </cell>
        </row>
        <row r="1490">
          <cell r="A1490" t="str">
            <v>NEWBSCATGUOTHERC304</v>
          </cell>
          <cell r="B1490" t="str">
            <v>253000</v>
          </cell>
        </row>
        <row r="1491">
          <cell r="A1491" t="str">
            <v>NEWBSCATGUOTHERC305</v>
          </cell>
          <cell r="B1491" t="str">
            <v>253000</v>
          </cell>
        </row>
        <row r="1492">
          <cell r="A1492" t="str">
            <v>NEWBSCATGUOTHERC306</v>
          </cell>
          <cell r="B1492" t="str">
            <v>253000</v>
          </cell>
        </row>
        <row r="1493">
          <cell r="A1493" t="str">
            <v>NEWBSCATGUOTHERC307</v>
          </cell>
          <cell r="B1493" t="str">
            <v>253000</v>
          </cell>
        </row>
        <row r="1494">
          <cell r="A1494" t="str">
            <v>NEWBSCATGUOTHERC308</v>
          </cell>
          <cell r="B1494" t="str">
            <v>253000</v>
          </cell>
        </row>
        <row r="1495">
          <cell r="A1495" t="str">
            <v>NEWBSCATGUOTHERC309</v>
          </cell>
          <cell r="B1495" t="str">
            <v>253000</v>
          </cell>
        </row>
        <row r="1496">
          <cell r="A1496" t="str">
            <v>NEWBSCATGUOTHERC310</v>
          </cell>
          <cell r="B1496" t="str">
            <v>253000</v>
          </cell>
        </row>
        <row r="1497">
          <cell r="A1497" t="str">
            <v>NEWBSCATGUOTHERC311</v>
          </cell>
          <cell r="B1497" t="str">
            <v>253000</v>
          </cell>
        </row>
        <row r="1498">
          <cell r="A1498" t="str">
            <v>NEWBSCATGUOTHERC312</v>
          </cell>
          <cell r="B1498" t="str">
            <v>253000</v>
          </cell>
        </row>
        <row r="1499">
          <cell r="A1499" t="str">
            <v>NEWBSCATGUOTHERC314</v>
          </cell>
          <cell r="B1499" t="str">
            <v>253000</v>
          </cell>
        </row>
        <row r="1500">
          <cell r="A1500" t="str">
            <v>NEWBSCATGUOTHERC315</v>
          </cell>
          <cell r="B1500" t="str">
            <v>253000</v>
          </cell>
        </row>
        <row r="1501">
          <cell r="A1501" t="str">
            <v>NEWBSCATGUOTHERC316</v>
          </cell>
          <cell r="B1501" t="str">
            <v>253000</v>
          </cell>
        </row>
        <row r="1502">
          <cell r="A1502" t="str">
            <v>NEWBSCATGUOTHERC318</v>
          </cell>
          <cell r="B1502" t="str">
            <v>253000</v>
          </cell>
        </row>
        <row r="1503">
          <cell r="A1503" t="str">
            <v>NEWBSCATGUOTHERC319</v>
          </cell>
          <cell r="B1503" t="str">
            <v>253000</v>
          </cell>
        </row>
        <row r="1504">
          <cell r="A1504" t="str">
            <v>NEWBSCATGUOTHERC402</v>
          </cell>
          <cell r="B1504" t="str">
            <v>253000</v>
          </cell>
        </row>
        <row r="1505">
          <cell r="A1505" t="str">
            <v>NEWBSCATGUOTHERC405</v>
          </cell>
          <cell r="B1505" t="str">
            <v>253000</v>
          </cell>
        </row>
        <row r="1506">
          <cell r="A1506" t="str">
            <v>NEWBSCATGUOTHERC406</v>
          </cell>
          <cell r="B1506" t="str">
            <v>253000</v>
          </cell>
        </row>
        <row r="1507">
          <cell r="A1507" t="str">
            <v>NEWBSCATGUOTHERC407</v>
          </cell>
          <cell r="B1507" t="str">
            <v>253000</v>
          </cell>
        </row>
        <row r="1508">
          <cell r="A1508" t="str">
            <v>NEWBSCATGUOTHERC408</v>
          </cell>
          <cell r="B1508" t="str">
            <v>253000</v>
          </cell>
        </row>
        <row r="1509">
          <cell r="A1509" t="str">
            <v>NEWBSCATGUOTHERC409</v>
          </cell>
          <cell r="B1509" t="str">
            <v>253000</v>
          </cell>
        </row>
        <row r="1510">
          <cell r="A1510" t="str">
            <v>NEWBSCATGUOTHERC502</v>
          </cell>
          <cell r="B1510" t="str">
            <v>253000</v>
          </cell>
        </row>
        <row r="1511">
          <cell r="A1511" t="str">
            <v>NEWBSCATGUOTHERC503</v>
          </cell>
          <cell r="B1511" t="str">
            <v>253000</v>
          </cell>
        </row>
        <row r="1512">
          <cell r="A1512" t="str">
            <v>NEWBSCATGUOTHERC506</v>
          </cell>
          <cell r="B1512" t="str">
            <v>253000</v>
          </cell>
        </row>
        <row r="1513">
          <cell r="A1513" t="str">
            <v>NEWBSCATGUOTHERC508</v>
          </cell>
          <cell r="B1513" t="str">
            <v>253000</v>
          </cell>
        </row>
        <row r="1514">
          <cell r="A1514" t="str">
            <v>NEWBSCATGUOTHERC509</v>
          </cell>
          <cell r="B1514" t="str">
            <v>253000</v>
          </cell>
        </row>
        <row r="1515">
          <cell r="A1515" t="str">
            <v>NEWBSCATGUOTHERC510</v>
          </cell>
          <cell r="B1515" t="str">
            <v>253000</v>
          </cell>
        </row>
        <row r="1516">
          <cell r="A1516" t="str">
            <v>NEWBSCATGUOTHERC511</v>
          </cell>
          <cell r="B1516" t="str">
            <v>253000</v>
          </cell>
        </row>
        <row r="1517">
          <cell r="A1517" t="str">
            <v>NEWBSCATGUOTHERC513</v>
          </cell>
          <cell r="B1517" t="str">
            <v>253000</v>
          </cell>
        </row>
        <row r="1518">
          <cell r="A1518" t="str">
            <v>NEWBSCATGUOTHERC741</v>
          </cell>
          <cell r="B1518" t="str">
            <v>253000</v>
          </cell>
        </row>
        <row r="1519">
          <cell r="A1519" t="str">
            <v>NEWBSCATGUOTHERC922</v>
          </cell>
          <cell r="B1519" t="str">
            <v>253000</v>
          </cell>
        </row>
        <row r="1520">
          <cell r="A1520" t="str">
            <v>NEWBSCATGUOTHERC925</v>
          </cell>
          <cell r="B1520" t="str">
            <v>253000</v>
          </cell>
        </row>
        <row r="1521">
          <cell r="A1521" t="str">
            <v>NEWBSCATGUOTHERC933</v>
          </cell>
          <cell r="B1521" t="str">
            <v>253000</v>
          </cell>
        </row>
        <row r="1522">
          <cell r="A1522" t="str">
            <v>NEWBSCATGUOTHERC934</v>
          </cell>
          <cell r="B1522" t="str">
            <v>253000</v>
          </cell>
        </row>
        <row r="1523">
          <cell r="A1523" t="str">
            <v>NEWBSCATGUOTHERC935</v>
          </cell>
          <cell r="B1523" t="str">
            <v>253000</v>
          </cell>
        </row>
        <row r="1524">
          <cell r="A1524" t="str">
            <v>NEWBSCITGUOTHERC200</v>
          </cell>
          <cell r="B1524" t="str">
            <v>253030</v>
          </cell>
        </row>
        <row r="1525">
          <cell r="A1525" t="str">
            <v>NEWBSCITGUOTHERC201</v>
          </cell>
          <cell r="B1525" t="str">
            <v>253030</v>
          </cell>
        </row>
        <row r="1526">
          <cell r="A1526" t="str">
            <v>NEWBSCITGUOTHERC202</v>
          </cell>
          <cell r="B1526" t="str">
            <v>253030</v>
          </cell>
        </row>
        <row r="1527">
          <cell r="A1527" t="str">
            <v>NEWBSCITGUOTHERC203</v>
          </cell>
          <cell r="B1527" t="str">
            <v>253030</v>
          </cell>
        </row>
        <row r="1528">
          <cell r="A1528" t="str">
            <v>NEWBSCITGUOTHERC206</v>
          </cell>
          <cell r="B1528" t="str">
            <v>253030</v>
          </cell>
        </row>
        <row r="1529">
          <cell r="A1529" t="str">
            <v>NEWBSCITGUOTHERC250</v>
          </cell>
          <cell r="B1529" t="str">
            <v>253030</v>
          </cell>
        </row>
        <row r="1530">
          <cell r="A1530" t="str">
            <v>NEWBSCITGUOTHERC301</v>
          </cell>
          <cell r="B1530" t="str">
            <v>253030</v>
          </cell>
        </row>
        <row r="1531">
          <cell r="A1531" t="str">
            <v>NEWBSCITGUOTHERC302</v>
          </cell>
          <cell r="B1531" t="str">
            <v>253030</v>
          </cell>
        </row>
        <row r="1532">
          <cell r="A1532" t="str">
            <v>NEWBSCITGUOTHERC303</v>
          </cell>
          <cell r="B1532" t="str">
            <v>253030</v>
          </cell>
        </row>
        <row r="1533">
          <cell r="A1533" t="str">
            <v>NEWBSCITGUOTHERC304</v>
          </cell>
          <cell r="B1533" t="str">
            <v>253030</v>
          </cell>
        </row>
        <row r="1534">
          <cell r="A1534" t="str">
            <v>NEWBSCITGUOTHERC305</v>
          </cell>
          <cell r="B1534" t="str">
            <v>253030</v>
          </cell>
        </row>
        <row r="1535">
          <cell r="A1535" t="str">
            <v>NEWBSCITGUOTHERC306</v>
          </cell>
          <cell r="B1535" t="str">
            <v>253030</v>
          </cell>
        </row>
        <row r="1536">
          <cell r="A1536" t="str">
            <v>NEWBSCITGUOTHERC307</v>
          </cell>
          <cell r="B1536" t="str">
            <v>253030</v>
          </cell>
        </row>
        <row r="1537">
          <cell r="A1537" t="str">
            <v>NEWBSCITGUOTHERC308</v>
          </cell>
          <cell r="B1537" t="str">
            <v>253030</v>
          </cell>
        </row>
        <row r="1538">
          <cell r="A1538" t="str">
            <v>NEWBSCITGUOTHERC309</v>
          </cell>
          <cell r="B1538" t="str">
            <v>253030</v>
          </cell>
        </row>
        <row r="1539">
          <cell r="A1539" t="str">
            <v>NEWBSCITGUOTHERC310</v>
          </cell>
          <cell r="B1539" t="str">
            <v>253030</v>
          </cell>
        </row>
        <row r="1540">
          <cell r="A1540" t="str">
            <v>NEWBSCITGUOTHERC311</v>
          </cell>
          <cell r="B1540" t="str">
            <v>253030</v>
          </cell>
        </row>
        <row r="1541">
          <cell r="A1541" t="str">
            <v>NEWBSCITGUOTHERC312</v>
          </cell>
          <cell r="B1541" t="str">
            <v>253030</v>
          </cell>
        </row>
        <row r="1542">
          <cell r="A1542" t="str">
            <v>NEWBSCITGUOTHERC314</v>
          </cell>
          <cell r="B1542" t="str">
            <v>253030</v>
          </cell>
        </row>
        <row r="1543">
          <cell r="A1543" t="str">
            <v>NEWBSCITGUOTHERC315</v>
          </cell>
          <cell r="B1543" t="str">
            <v>253030</v>
          </cell>
        </row>
        <row r="1544">
          <cell r="A1544" t="str">
            <v>NEWBSCITGUOTHERC316</v>
          </cell>
          <cell r="B1544" t="str">
            <v>253030</v>
          </cell>
        </row>
        <row r="1545">
          <cell r="A1545" t="str">
            <v>NEWBSCITGUOTHERC318</v>
          </cell>
          <cell r="B1545" t="str">
            <v>253030</v>
          </cell>
        </row>
        <row r="1546">
          <cell r="A1546" t="str">
            <v>NEWBSCITGUOTHERC319</v>
          </cell>
          <cell r="B1546" t="str">
            <v>253030</v>
          </cell>
        </row>
        <row r="1547">
          <cell r="A1547" t="str">
            <v>NEWBSCITGUOTHERC402</v>
          </cell>
          <cell r="B1547" t="str">
            <v>253030</v>
          </cell>
        </row>
        <row r="1548">
          <cell r="A1548" t="str">
            <v>NEWBSCITGUOTHERC405</v>
          </cell>
          <cell r="B1548" t="str">
            <v>253030</v>
          </cell>
        </row>
        <row r="1549">
          <cell r="A1549" t="str">
            <v>NEWBSCITGUOTHERC406</v>
          </cell>
          <cell r="B1549" t="str">
            <v>253030</v>
          </cell>
        </row>
        <row r="1550">
          <cell r="A1550" t="str">
            <v>NEWBSCITGUOTHERC407</v>
          </cell>
          <cell r="B1550" t="str">
            <v>253030</v>
          </cell>
        </row>
        <row r="1551">
          <cell r="A1551" t="str">
            <v>NEWBSCITGUOTHERC408</v>
          </cell>
          <cell r="B1551" t="str">
            <v>253030</v>
          </cell>
        </row>
        <row r="1552">
          <cell r="A1552" t="str">
            <v>NEWBSCITGUOTHERC409</v>
          </cell>
          <cell r="B1552" t="str">
            <v>253030</v>
          </cell>
        </row>
        <row r="1553">
          <cell r="A1553" t="str">
            <v>NEWBSCITGUOTHERC502</v>
          </cell>
          <cell r="B1553" t="str">
            <v>253030</v>
          </cell>
        </row>
        <row r="1554">
          <cell r="A1554" t="str">
            <v>NEWBSCITGUOTHERC503</v>
          </cell>
          <cell r="B1554" t="str">
            <v>253030</v>
          </cell>
        </row>
        <row r="1555">
          <cell r="A1555" t="str">
            <v>NEWBSCITGUOTHERC506</v>
          </cell>
          <cell r="B1555" t="str">
            <v>253030</v>
          </cell>
        </row>
        <row r="1556">
          <cell r="A1556" t="str">
            <v>NEWBSCITGUOTHERC508</v>
          </cell>
          <cell r="B1556" t="str">
            <v>253030</v>
          </cell>
        </row>
        <row r="1557">
          <cell r="A1557" t="str">
            <v>NEWBSCITGUOTHERC509</v>
          </cell>
          <cell r="B1557" t="str">
            <v>253030</v>
          </cell>
        </row>
        <row r="1558">
          <cell r="A1558" t="str">
            <v>NEWBSCITGUOTHERC510</v>
          </cell>
          <cell r="B1558" t="str">
            <v>253030</v>
          </cell>
        </row>
        <row r="1559">
          <cell r="A1559" t="str">
            <v>NEWBSCITGUOTHERC511</v>
          </cell>
          <cell r="B1559" t="str">
            <v>253030</v>
          </cell>
        </row>
        <row r="1560">
          <cell r="A1560" t="str">
            <v>NEWBSCITGUOTHERC513</v>
          </cell>
          <cell r="B1560" t="str">
            <v>253030</v>
          </cell>
        </row>
        <row r="1561">
          <cell r="A1561" t="str">
            <v>NEWBSCITGUOTHERC741</v>
          </cell>
          <cell r="B1561" t="str">
            <v>253030</v>
          </cell>
        </row>
        <row r="1562">
          <cell r="A1562" t="str">
            <v>NEWBSCITGUOTHERC922</v>
          </cell>
          <cell r="B1562" t="str">
            <v>253030</v>
          </cell>
        </row>
        <row r="1563">
          <cell r="A1563" t="str">
            <v>NEWBSCITGUOTHERC925</v>
          </cell>
          <cell r="B1563" t="str">
            <v>253030</v>
          </cell>
        </row>
        <row r="1564">
          <cell r="A1564" t="str">
            <v>NEWBSCITGUOTHERC933</v>
          </cell>
          <cell r="B1564" t="str">
            <v>253030</v>
          </cell>
        </row>
        <row r="1565">
          <cell r="A1565" t="str">
            <v>NEWBSCITGUOTHERC934</v>
          </cell>
          <cell r="B1565" t="str">
            <v>253030</v>
          </cell>
        </row>
        <row r="1566">
          <cell r="A1566" t="str">
            <v>NEWBSCITGUOTHERC935</v>
          </cell>
          <cell r="B1566" t="str">
            <v>253030</v>
          </cell>
        </row>
        <row r="1567">
          <cell r="A1567" t="str">
            <v>NEWBSCONSTLABORC200</v>
          </cell>
          <cell r="B1567" t="str">
            <v>107000</v>
          </cell>
        </row>
        <row r="1568">
          <cell r="A1568" t="str">
            <v>NEWBSCONSTLABORC201</v>
          </cell>
          <cell r="B1568" t="str">
            <v>107000</v>
          </cell>
        </row>
        <row r="1569">
          <cell r="A1569" t="str">
            <v>NEWBSCONSTLABORC202</v>
          </cell>
          <cell r="B1569" t="str">
            <v>107000</v>
          </cell>
        </row>
        <row r="1570">
          <cell r="A1570" t="str">
            <v>NEWBSCONSTLABORC203</v>
          </cell>
          <cell r="B1570" t="str">
            <v>107000</v>
          </cell>
        </row>
        <row r="1571">
          <cell r="A1571" t="str">
            <v>NEWBSCONSTLABORC206</v>
          </cell>
          <cell r="B1571" t="str">
            <v>107000</v>
          </cell>
        </row>
        <row r="1572">
          <cell r="A1572" t="str">
            <v>NEWBSCONSTLABORC250</v>
          </cell>
          <cell r="B1572" t="str">
            <v>107000</v>
          </cell>
        </row>
        <row r="1573">
          <cell r="A1573" t="str">
            <v>NEWBSCONSTLABORC301</v>
          </cell>
          <cell r="B1573" t="str">
            <v>107000</v>
          </cell>
        </row>
        <row r="1574">
          <cell r="A1574" t="str">
            <v>NEWBSCONSTLABORC302</v>
          </cell>
          <cell r="B1574" t="str">
            <v>107000</v>
          </cell>
        </row>
        <row r="1575">
          <cell r="A1575" t="str">
            <v>NEWBSCONSTLABORC303</v>
          </cell>
          <cell r="B1575" t="str">
            <v>107000</v>
          </cell>
        </row>
        <row r="1576">
          <cell r="A1576" t="str">
            <v>NEWBSCONSTLABORC304</v>
          </cell>
          <cell r="B1576" t="str">
            <v>107000</v>
          </cell>
        </row>
        <row r="1577">
          <cell r="A1577" t="str">
            <v>NEWBSCONSTLABORC305</v>
          </cell>
          <cell r="B1577" t="str">
            <v>107000</v>
          </cell>
        </row>
        <row r="1578">
          <cell r="A1578" t="str">
            <v>NEWBSCONSTLABORC306</v>
          </cell>
          <cell r="B1578" t="str">
            <v>107000</v>
          </cell>
        </row>
        <row r="1579">
          <cell r="A1579" t="str">
            <v>NEWBSCONSTLABORC307</v>
          </cell>
          <cell r="B1579" t="str">
            <v>107000</v>
          </cell>
        </row>
        <row r="1580">
          <cell r="A1580" t="str">
            <v>NEWBSCONSTLABORC308</v>
          </cell>
          <cell r="B1580" t="str">
            <v>107000</v>
          </cell>
        </row>
        <row r="1581">
          <cell r="A1581" t="str">
            <v>NEWBSCONSTLABORC309</v>
          </cell>
          <cell r="B1581" t="str">
            <v>107000</v>
          </cell>
        </row>
        <row r="1582">
          <cell r="A1582" t="str">
            <v>NEWBSCONSTLABORC310</v>
          </cell>
          <cell r="B1582" t="str">
            <v>107000</v>
          </cell>
        </row>
        <row r="1583">
          <cell r="A1583" t="str">
            <v>NEWBSCONSTLABORC311</v>
          </cell>
          <cell r="B1583" t="str">
            <v>107000</v>
          </cell>
        </row>
        <row r="1584">
          <cell r="A1584" t="str">
            <v>NEWBSCONSTLABORC312</v>
          </cell>
          <cell r="B1584" t="str">
            <v>107000</v>
          </cell>
        </row>
        <row r="1585">
          <cell r="A1585" t="str">
            <v>NEWBSCONSTLABORC314</v>
          </cell>
          <cell r="B1585" t="str">
            <v>107000</v>
          </cell>
        </row>
        <row r="1586">
          <cell r="A1586" t="str">
            <v>NEWBSCONSTLABORC315</v>
          </cell>
          <cell r="B1586" t="str">
            <v>107000</v>
          </cell>
        </row>
        <row r="1587">
          <cell r="A1587" t="str">
            <v>NEWBSCONSTLABORC316</v>
          </cell>
          <cell r="B1587" t="str">
            <v>107000</v>
          </cell>
        </row>
        <row r="1588">
          <cell r="A1588" t="str">
            <v>NEWBSCONSTLABORC318</v>
          </cell>
          <cell r="B1588" t="str">
            <v>107000</v>
          </cell>
        </row>
        <row r="1589">
          <cell r="A1589" t="str">
            <v>NEWBSCONSTLABORC319</v>
          </cell>
          <cell r="B1589" t="str">
            <v>107000</v>
          </cell>
        </row>
        <row r="1590">
          <cell r="A1590" t="str">
            <v>NEWBSCONSTLABORC402</v>
          </cell>
          <cell r="B1590" t="str">
            <v>107000</v>
          </cell>
        </row>
        <row r="1591">
          <cell r="A1591" t="str">
            <v>NEWBSCONSTLABORC405</v>
          </cell>
          <cell r="B1591" t="str">
            <v>107000</v>
          </cell>
        </row>
        <row r="1592">
          <cell r="A1592" t="str">
            <v>NEWBSCONSTLABORC406</v>
          </cell>
          <cell r="B1592" t="str">
            <v>107000</v>
          </cell>
        </row>
        <row r="1593">
          <cell r="A1593" t="str">
            <v>NEWBSCONSTLABORC407</v>
          </cell>
          <cell r="B1593" t="str">
            <v>107000</v>
          </cell>
        </row>
        <row r="1594">
          <cell r="A1594" t="str">
            <v>NEWBSCONSTLABORC408</v>
          </cell>
          <cell r="B1594" t="str">
            <v>107000</v>
          </cell>
        </row>
        <row r="1595">
          <cell r="A1595" t="str">
            <v>NEWBSCONSTLABORC409</v>
          </cell>
          <cell r="B1595" t="str">
            <v>107000</v>
          </cell>
        </row>
        <row r="1596">
          <cell r="A1596" t="str">
            <v>NEWBSCONSTLABORC502</v>
          </cell>
          <cell r="B1596" t="str">
            <v>107000</v>
          </cell>
        </row>
        <row r="1597">
          <cell r="A1597" t="str">
            <v>NEWBSCONSTLABORC503</v>
          </cell>
          <cell r="B1597" t="str">
            <v>107000</v>
          </cell>
        </row>
        <row r="1598">
          <cell r="A1598" t="str">
            <v>NEWBSCONSTLABORC506</v>
          </cell>
          <cell r="B1598" t="str">
            <v>107000</v>
          </cell>
        </row>
        <row r="1599">
          <cell r="A1599" t="str">
            <v>NEWBSCONSTLABORC508</v>
          </cell>
          <cell r="B1599" t="str">
            <v>107000</v>
          </cell>
        </row>
        <row r="1600">
          <cell r="A1600" t="str">
            <v>NEWBSCONSTLABORC509</v>
          </cell>
          <cell r="B1600" t="str">
            <v>107000</v>
          </cell>
        </row>
        <row r="1601">
          <cell r="A1601" t="str">
            <v>NEWBSCONSTLABORC510</v>
          </cell>
          <cell r="B1601" t="str">
            <v>107000</v>
          </cell>
        </row>
        <row r="1602">
          <cell r="A1602" t="str">
            <v>NEWBSCONSTLABORC511</v>
          </cell>
          <cell r="B1602" t="str">
            <v>107000</v>
          </cell>
        </row>
        <row r="1603">
          <cell r="A1603" t="str">
            <v>NEWBSCONSTLABORC513</v>
          </cell>
          <cell r="B1603" t="str">
            <v>107000</v>
          </cell>
        </row>
        <row r="1604">
          <cell r="A1604" t="str">
            <v>NEWBSCONSTLABORC922</v>
          </cell>
          <cell r="B1604" t="str">
            <v>107000</v>
          </cell>
        </row>
        <row r="1605">
          <cell r="A1605" t="str">
            <v>NEWBSCONSTLABORC925</v>
          </cell>
          <cell r="B1605" t="str">
            <v>107000</v>
          </cell>
        </row>
        <row r="1606">
          <cell r="A1606" t="str">
            <v>NEWBSCONSTLABORC927</v>
          </cell>
          <cell r="B1606" t="str">
            <v>107000</v>
          </cell>
        </row>
        <row r="1607">
          <cell r="A1607" t="str">
            <v>NEWBSCONSTLABORC933</v>
          </cell>
          <cell r="B1607" t="str">
            <v>107000</v>
          </cell>
        </row>
        <row r="1608">
          <cell r="A1608" t="str">
            <v>NEWBSCONSTLABORC934</v>
          </cell>
          <cell r="B1608" t="str">
            <v>107000</v>
          </cell>
        </row>
        <row r="1609">
          <cell r="A1609" t="str">
            <v>NEWBSCONSTLABORC935</v>
          </cell>
          <cell r="B1609" t="str">
            <v>107000</v>
          </cell>
        </row>
        <row r="1610">
          <cell r="A1610" t="str">
            <v>NEWBSCONSTLABORC952</v>
          </cell>
          <cell r="B1610" t="str">
            <v>107000</v>
          </cell>
        </row>
        <row r="1611">
          <cell r="A1611" t="str">
            <v>NEWBSCONSTOTHERC200</v>
          </cell>
          <cell r="B1611" t="str">
            <v>107000</v>
          </cell>
        </row>
        <row r="1612">
          <cell r="A1612" t="str">
            <v>NEWBSCONSTOTHERC201</v>
          </cell>
          <cell r="B1612" t="str">
            <v>107000</v>
          </cell>
        </row>
        <row r="1613">
          <cell r="A1613" t="str">
            <v>NEWBSCONSTOTHERC202</v>
          </cell>
          <cell r="B1613" t="str">
            <v>107000</v>
          </cell>
        </row>
        <row r="1614">
          <cell r="A1614" t="str">
            <v>NEWBSCONSTOTHERC203</v>
          </cell>
          <cell r="B1614" t="str">
            <v>107000</v>
          </cell>
        </row>
        <row r="1615">
          <cell r="A1615" t="str">
            <v>NEWBSCONSTOTHERC206</v>
          </cell>
          <cell r="B1615" t="str">
            <v>107000</v>
          </cell>
        </row>
        <row r="1616">
          <cell r="A1616" t="str">
            <v>NEWBSCONSTOTHERC250</v>
          </cell>
          <cell r="B1616" t="str">
            <v>107000</v>
          </cell>
        </row>
        <row r="1617">
          <cell r="A1617" t="str">
            <v>NEWBSCONSTOTHERC301</v>
          </cell>
          <cell r="B1617" t="str">
            <v>107000</v>
          </cell>
        </row>
        <row r="1618">
          <cell r="A1618" t="str">
            <v>NEWBSCONSTOTHERC302</v>
          </cell>
          <cell r="B1618" t="str">
            <v>107000</v>
          </cell>
        </row>
        <row r="1619">
          <cell r="A1619" t="str">
            <v>NEWBSCONSTOTHERC303</v>
          </cell>
          <cell r="B1619" t="str">
            <v>107000</v>
          </cell>
        </row>
        <row r="1620">
          <cell r="A1620" t="str">
            <v>NEWBSCONSTOTHERC304</v>
          </cell>
          <cell r="B1620" t="str">
            <v>107000</v>
          </cell>
        </row>
        <row r="1621">
          <cell r="A1621" t="str">
            <v>NEWBSCONSTOTHERC305</v>
          </cell>
          <cell r="B1621" t="str">
            <v>107000</v>
          </cell>
        </row>
        <row r="1622">
          <cell r="A1622" t="str">
            <v>NEWBSCONSTOTHERC306</v>
          </cell>
          <cell r="B1622" t="str">
            <v>107000</v>
          </cell>
        </row>
        <row r="1623">
          <cell r="A1623" t="str">
            <v>NEWBSCONSTOTHERC307</v>
          </cell>
          <cell r="B1623" t="str">
            <v>107000</v>
          </cell>
        </row>
        <row r="1624">
          <cell r="A1624" t="str">
            <v>NEWBSCONSTOTHERC308</v>
          </cell>
          <cell r="B1624" t="str">
            <v>107000</v>
          </cell>
        </row>
        <row r="1625">
          <cell r="A1625" t="str">
            <v>NEWBSCONSTOTHERC309</v>
          </cell>
          <cell r="B1625" t="str">
            <v>107000</v>
          </cell>
        </row>
        <row r="1626">
          <cell r="A1626" t="str">
            <v>NEWBSCONSTOTHERC310</v>
          </cell>
          <cell r="B1626" t="str">
            <v>107000</v>
          </cell>
        </row>
        <row r="1627">
          <cell r="A1627" t="str">
            <v>NEWBSCONSTOTHERC311</v>
          </cell>
          <cell r="B1627" t="str">
            <v>107000</v>
          </cell>
        </row>
        <row r="1628">
          <cell r="A1628" t="str">
            <v>NEWBSCONSTOTHERC312</v>
          </cell>
          <cell r="B1628" t="str">
            <v>107000</v>
          </cell>
        </row>
        <row r="1629">
          <cell r="A1629" t="str">
            <v>NEWBSCONSTOTHERC314</v>
          </cell>
          <cell r="B1629" t="str">
            <v>107000</v>
          </cell>
        </row>
        <row r="1630">
          <cell r="A1630" t="str">
            <v>NEWBSCONSTOTHERC315</v>
          </cell>
          <cell r="B1630" t="str">
            <v>107000</v>
          </cell>
        </row>
        <row r="1631">
          <cell r="A1631" t="str">
            <v>NEWBSCONSTOTHERC316</v>
          </cell>
          <cell r="B1631" t="str">
            <v>107000</v>
          </cell>
        </row>
        <row r="1632">
          <cell r="A1632" t="str">
            <v>NEWBSCONSTOTHERC318</v>
          </cell>
          <cell r="B1632" t="str">
            <v>107000</v>
          </cell>
        </row>
        <row r="1633">
          <cell r="A1633" t="str">
            <v>NEWBSCONSTOTHERC319</v>
          </cell>
          <cell r="B1633" t="str">
            <v>107000</v>
          </cell>
        </row>
        <row r="1634">
          <cell r="A1634" t="str">
            <v>NEWBSCONSTOTHERC402</v>
          </cell>
          <cell r="B1634" t="str">
            <v>107000</v>
          </cell>
        </row>
        <row r="1635">
          <cell r="A1635" t="str">
            <v>NEWBSCONSTOTHERC405</v>
          </cell>
          <cell r="B1635" t="str">
            <v>107000</v>
          </cell>
        </row>
        <row r="1636">
          <cell r="A1636" t="str">
            <v>NEWBSCONSTOTHERC406</v>
          </cell>
          <cell r="B1636" t="str">
            <v>107000</v>
          </cell>
        </row>
        <row r="1637">
          <cell r="A1637" t="str">
            <v>NEWBSCONSTOTHERC407</v>
          </cell>
          <cell r="B1637" t="str">
            <v>107000</v>
          </cell>
        </row>
        <row r="1638">
          <cell r="A1638" t="str">
            <v>NEWBSCONSTOTHERC408</v>
          </cell>
          <cell r="B1638" t="str">
            <v>107000</v>
          </cell>
        </row>
        <row r="1639">
          <cell r="A1639" t="str">
            <v>NEWBSCONSTOTHERC409</v>
          </cell>
          <cell r="B1639" t="str">
            <v>107000</v>
          </cell>
        </row>
        <row r="1640">
          <cell r="A1640" t="str">
            <v>NEWBSCONSTOTHERC502</v>
          </cell>
          <cell r="B1640" t="str">
            <v>107000</v>
          </cell>
        </row>
        <row r="1641">
          <cell r="A1641" t="str">
            <v>NEWBSCONSTOTHERC503</v>
          </cell>
          <cell r="B1641" t="str">
            <v>107000</v>
          </cell>
        </row>
        <row r="1642">
          <cell r="A1642" t="str">
            <v>NEWBSCONSTOTHERC506</v>
          </cell>
          <cell r="B1642" t="str">
            <v>107000</v>
          </cell>
        </row>
        <row r="1643">
          <cell r="A1643" t="str">
            <v>NEWBSCONSTOTHERC508</v>
          </cell>
          <cell r="B1643" t="str">
            <v>107000</v>
          </cell>
        </row>
        <row r="1644">
          <cell r="A1644" t="str">
            <v>NEWBSCONSTOTHERC509</v>
          </cell>
          <cell r="B1644" t="str">
            <v>107000</v>
          </cell>
        </row>
        <row r="1645">
          <cell r="A1645" t="str">
            <v>NEWBSCONSTOTHERC510</v>
          </cell>
          <cell r="B1645" t="str">
            <v>107000</v>
          </cell>
        </row>
        <row r="1646">
          <cell r="A1646" t="str">
            <v>NEWBSCONSTOTHERC511</v>
          </cell>
          <cell r="B1646" t="str">
            <v>107000</v>
          </cell>
        </row>
        <row r="1647">
          <cell r="A1647" t="str">
            <v>NEWBSCONSTOTHERC513</v>
          </cell>
          <cell r="B1647" t="str">
            <v>107000</v>
          </cell>
        </row>
        <row r="1648">
          <cell r="A1648" t="str">
            <v>NEWBSCONSTOTHERC741</v>
          </cell>
          <cell r="B1648" t="str">
            <v>107000</v>
          </cell>
        </row>
        <row r="1649">
          <cell r="A1649" t="str">
            <v>NEWBSCONSTOTHERC922</v>
          </cell>
          <cell r="B1649" t="str">
            <v>107000</v>
          </cell>
        </row>
        <row r="1650">
          <cell r="A1650" t="str">
            <v>NEWBSCONSTOTHERC925</v>
          </cell>
          <cell r="B1650" t="str">
            <v>107000</v>
          </cell>
        </row>
        <row r="1651">
          <cell r="A1651" t="str">
            <v>NEWBSCONSTOTHERC927</v>
          </cell>
          <cell r="B1651" t="str">
            <v>107000</v>
          </cell>
        </row>
        <row r="1652">
          <cell r="A1652" t="str">
            <v>NEWBSCONSTOTHERC933</v>
          </cell>
          <cell r="B1652" t="str">
            <v>107000</v>
          </cell>
        </row>
        <row r="1653">
          <cell r="A1653" t="str">
            <v>NEWBSCONSTOTHERC934</v>
          </cell>
          <cell r="B1653" t="str">
            <v>107000</v>
          </cell>
        </row>
        <row r="1654">
          <cell r="A1654" t="str">
            <v>NEWBSCONSTOTHERC935</v>
          </cell>
          <cell r="B1654" t="str">
            <v>107000</v>
          </cell>
        </row>
        <row r="1655">
          <cell r="A1655" t="str">
            <v>NEWBSCONSTOTHERC952</v>
          </cell>
          <cell r="B1655" t="str">
            <v>107000</v>
          </cell>
        </row>
        <row r="1656">
          <cell r="A1656" t="str">
            <v>NEWBSCONSTOUTSVC200</v>
          </cell>
          <cell r="B1656" t="str">
            <v>107000</v>
          </cell>
        </row>
        <row r="1657">
          <cell r="A1657" t="str">
            <v>NEWBSCONSTOUTSVC201</v>
          </cell>
          <cell r="B1657" t="str">
            <v>107000</v>
          </cell>
        </row>
        <row r="1658">
          <cell r="A1658" t="str">
            <v>NEWBSCONSTOUTSVC202</v>
          </cell>
          <cell r="B1658" t="str">
            <v>107000</v>
          </cell>
        </row>
        <row r="1659">
          <cell r="A1659" t="str">
            <v>NEWBSCONSTOUTSVC203</v>
          </cell>
          <cell r="B1659" t="str">
            <v>107000</v>
          </cell>
        </row>
        <row r="1660">
          <cell r="A1660" t="str">
            <v>NEWBSCONSTOUTSVC206</v>
          </cell>
          <cell r="B1660" t="str">
            <v>107000</v>
          </cell>
        </row>
        <row r="1661">
          <cell r="A1661" t="str">
            <v>NEWBSCONSTOUTSVC250</v>
          </cell>
          <cell r="B1661" t="str">
            <v>107000</v>
          </cell>
        </row>
        <row r="1662">
          <cell r="A1662" t="str">
            <v>NEWBSCONSTOUTSVC301</v>
          </cell>
          <cell r="B1662" t="str">
            <v>107000</v>
          </cell>
        </row>
        <row r="1663">
          <cell r="A1663" t="str">
            <v>NEWBSCONSTOUTSVC302</v>
          </cell>
          <cell r="B1663" t="str">
            <v>107000</v>
          </cell>
        </row>
        <row r="1664">
          <cell r="A1664" t="str">
            <v>NEWBSCONSTOUTSVC303</v>
          </cell>
          <cell r="B1664" t="str">
            <v>107000</v>
          </cell>
        </row>
        <row r="1665">
          <cell r="A1665" t="str">
            <v>NEWBSCONSTOUTSVC304</v>
          </cell>
          <cell r="B1665" t="str">
            <v>107000</v>
          </cell>
        </row>
        <row r="1666">
          <cell r="A1666" t="str">
            <v>NEWBSCONSTOUTSVC305</v>
          </cell>
          <cell r="B1666" t="str">
            <v>107000</v>
          </cell>
        </row>
        <row r="1667">
          <cell r="A1667" t="str">
            <v>NEWBSCONSTOUTSVC306</v>
          </cell>
          <cell r="B1667" t="str">
            <v>107000</v>
          </cell>
        </row>
        <row r="1668">
          <cell r="A1668" t="str">
            <v>NEWBSCONSTOUTSVC307</v>
          </cell>
          <cell r="B1668" t="str">
            <v>107000</v>
          </cell>
        </row>
        <row r="1669">
          <cell r="A1669" t="str">
            <v>NEWBSCONSTOUTSVC308</v>
          </cell>
          <cell r="B1669" t="str">
            <v>107000</v>
          </cell>
        </row>
        <row r="1670">
          <cell r="A1670" t="str">
            <v>NEWBSCONSTOUTSVC309</v>
          </cell>
          <cell r="B1670" t="str">
            <v>107000</v>
          </cell>
        </row>
        <row r="1671">
          <cell r="A1671" t="str">
            <v>NEWBSCONSTOUTSVC310</v>
          </cell>
          <cell r="B1671" t="str">
            <v>107000</v>
          </cell>
        </row>
        <row r="1672">
          <cell r="A1672" t="str">
            <v>NEWBSCONSTOUTSVC311</v>
          </cell>
          <cell r="B1672" t="str">
            <v>107000</v>
          </cell>
        </row>
        <row r="1673">
          <cell r="A1673" t="str">
            <v>NEWBSCONSTOUTSVC312</v>
          </cell>
          <cell r="B1673" t="str">
            <v>107000</v>
          </cell>
        </row>
        <row r="1674">
          <cell r="A1674" t="str">
            <v>NEWBSCONSTOUTSVC314</v>
          </cell>
          <cell r="B1674" t="str">
            <v>107000</v>
          </cell>
        </row>
        <row r="1675">
          <cell r="A1675" t="str">
            <v>NEWBSCONSTOUTSVC315</v>
          </cell>
          <cell r="B1675" t="str">
            <v>107000</v>
          </cell>
        </row>
        <row r="1676">
          <cell r="A1676" t="str">
            <v>NEWBSCONSTOUTSVC316</v>
          </cell>
          <cell r="B1676" t="str">
            <v>107000</v>
          </cell>
        </row>
        <row r="1677">
          <cell r="A1677" t="str">
            <v>NEWBSCONSTOUTSVC318</v>
          </cell>
          <cell r="B1677" t="str">
            <v>107000</v>
          </cell>
        </row>
        <row r="1678">
          <cell r="A1678" t="str">
            <v>NEWBSCONSTOUTSVC319</v>
          </cell>
          <cell r="B1678" t="str">
            <v>107000</v>
          </cell>
        </row>
        <row r="1679">
          <cell r="A1679" t="str">
            <v>NEWBSCONSTOUTSVC402</v>
          </cell>
          <cell r="B1679" t="str">
            <v>107000</v>
          </cell>
        </row>
        <row r="1680">
          <cell r="A1680" t="str">
            <v>NEWBSCONSTOUTSVC405</v>
          </cell>
          <cell r="B1680" t="str">
            <v>107000</v>
          </cell>
        </row>
        <row r="1681">
          <cell r="A1681" t="str">
            <v>NEWBSCONSTOUTSVC406</v>
          </cell>
          <cell r="B1681" t="str">
            <v>107000</v>
          </cell>
        </row>
        <row r="1682">
          <cell r="A1682" t="str">
            <v>NEWBSCONSTOUTSVC407</v>
          </cell>
          <cell r="B1682" t="str">
            <v>107000</v>
          </cell>
        </row>
        <row r="1683">
          <cell r="A1683" t="str">
            <v>NEWBSCONSTOUTSVC408</v>
          </cell>
          <cell r="B1683" t="str">
            <v>107000</v>
          </cell>
        </row>
        <row r="1684">
          <cell r="A1684" t="str">
            <v>NEWBSCONSTOUTSVC409</v>
          </cell>
          <cell r="B1684" t="str">
            <v>107000</v>
          </cell>
        </row>
        <row r="1685">
          <cell r="A1685" t="str">
            <v>NEWBSCONSTOUTSVC502</v>
          </cell>
          <cell r="B1685" t="str">
            <v>107000</v>
          </cell>
        </row>
        <row r="1686">
          <cell r="A1686" t="str">
            <v>NEWBSCONSTOUTSVC503</v>
          </cell>
          <cell r="B1686" t="str">
            <v>107000</v>
          </cell>
        </row>
        <row r="1687">
          <cell r="A1687" t="str">
            <v>NEWBSCONSTOUTSVC506</v>
          </cell>
          <cell r="B1687" t="str">
            <v>107000</v>
          </cell>
        </row>
        <row r="1688">
          <cell r="A1688" t="str">
            <v>NEWBSCONSTOUTSVC508</v>
          </cell>
          <cell r="B1688" t="str">
            <v>107000</v>
          </cell>
        </row>
        <row r="1689">
          <cell r="A1689" t="str">
            <v>NEWBSCONSTOUTSVC509</v>
          </cell>
          <cell r="B1689" t="str">
            <v>107000</v>
          </cell>
        </row>
        <row r="1690">
          <cell r="A1690" t="str">
            <v>NEWBSCONSTOUTSVC510</v>
          </cell>
          <cell r="B1690" t="str">
            <v>107000</v>
          </cell>
        </row>
        <row r="1691">
          <cell r="A1691" t="str">
            <v>NEWBSCONSTOUTSVC511</v>
          </cell>
          <cell r="B1691" t="str">
            <v>107000</v>
          </cell>
        </row>
        <row r="1692">
          <cell r="A1692" t="str">
            <v>NEWBSCONSTOUTSVC513</v>
          </cell>
          <cell r="B1692" t="str">
            <v>107000</v>
          </cell>
        </row>
        <row r="1693">
          <cell r="A1693" t="str">
            <v>NEWBSCONSTOUTSVC922</v>
          </cell>
          <cell r="B1693" t="str">
            <v>107000</v>
          </cell>
        </row>
        <row r="1694">
          <cell r="A1694" t="str">
            <v>NEWBSCONSTOUTSVC925</v>
          </cell>
          <cell r="B1694" t="str">
            <v>107000</v>
          </cell>
        </row>
        <row r="1695">
          <cell r="A1695" t="str">
            <v>NEWBSCONSTOUTSVC927</v>
          </cell>
          <cell r="B1695" t="str">
            <v>107000</v>
          </cell>
        </row>
        <row r="1696">
          <cell r="A1696" t="str">
            <v>NEWBSCONSTOUTSVC933</v>
          </cell>
          <cell r="B1696" t="str">
            <v>107000</v>
          </cell>
        </row>
        <row r="1697">
          <cell r="A1697" t="str">
            <v>NEWBSCONSTOUTSVC934</v>
          </cell>
          <cell r="B1697" t="str">
            <v>107000</v>
          </cell>
        </row>
        <row r="1698">
          <cell r="A1698" t="str">
            <v>NEWBSCONSTOUTSVC935</v>
          </cell>
          <cell r="B1698" t="str">
            <v>107000</v>
          </cell>
        </row>
        <row r="1699">
          <cell r="A1699" t="str">
            <v>NEWBSCONSTOUTSVC952</v>
          </cell>
          <cell r="B1699" t="str">
            <v>107000</v>
          </cell>
        </row>
        <row r="1700">
          <cell r="A1700" t="str">
            <v>NEWBSCSTADOTHERC200</v>
          </cell>
          <cell r="B1700" t="str">
            <v>252000</v>
          </cell>
        </row>
        <row r="1701">
          <cell r="A1701" t="str">
            <v>NEWBSCSTADOTHERC201</v>
          </cell>
          <cell r="B1701" t="str">
            <v>252000</v>
          </cell>
        </row>
        <row r="1702">
          <cell r="A1702" t="str">
            <v>NEWBSCSTADOTHERC202</v>
          </cell>
          <cell r="B1702" t="str">
            <v>252000</v>
          </cell>
        </row>
        <row r="1703">
          <cell r="A1703" t="str">
            <v>NEWBSCSTADOTHERC203</v>
          </cell>
          <cell r="B1703" t="str">
            <v>252000</v>
          </cell>
        </row>
        <row r="1704">
          <cell r="A1704" t="str">
            <v>NEWBSCSTADOTHERC206</v>
          </cell>
          <cell r="B1704" t="str">
            <v>252000</v>
          </cell>
        </row>
        <row r="1705">
          <cell r="A1705" t="str">
            <v>NEWBSCSTADOTHERC250</v>
          </cell>
          <cell r="B1705" t="str">
            <v>252000</v>
          </cell>
        </row>
        <row r="1706">
          <cell r="A1706" t="str">
            <v>NEWBSCSTADOTHERC301</v>
          </cell>
          <cell r="B1706" t="str">
            <v>252000</v>
          </cell>
        </row>
        <row r="1707">
          <cell r="A1707" t="str">
            <v>NEWBSCSTADOTHERC302</v>
          </cell>
          <cell r="B1707" t="str">
            <v>252000</v>
          </cell>
        </row>
        <row r="1708">
          <cell r="A1708" t="str">
            <v>NEWBSCSTADOTHERC303</v>
          </cell>
          <cell r="B1708" t="str">
            <v>252000</v>
          </cell>
        </row>
        <row r="1709">
          <cell r="A1709" t="str">
            <v>NEWBSCSTADOTHERC304</v>
          </cell>
          <cell r="B1709" t="str">
            <v>252000</v>
          </cell>
        </row>
        <row r="1710">
          <cell r="A1710" t="str">
            <v>NEWBSCSTADOTHERC305</v>
          </cell>
          <cell r="B1710" t="str">
            <v>252000</v>
          </cell>
        </row>
        <row r="1711">
          <cell r="A1711" t="str">
            <v>NEWBSCSTADOTHERC306</v>
          </cell>
          <cell r="B1711" t="str">
            <v>252000</v>
          </cell>
        </row>
        <row r="1712">
          <cell r="A1712" t="str">
            <v>NEWBSCSTADOTHERC307</v>
          </cell>
          <cell r="B1712" t="str">
            <v>252000</v>
          </cell>
        </row>
        <row r="1713">
          <cell r="A1713" t="str">
            <v>NEWBSCSTADOTHERC308</v>
          </cell>
          <cell r="B1713" t="str">
            <v>252000</v>
          </cell>
        </row>
        <row r="1714">
          <cell r="A1714" t="str">
            <v>NEWBSCSTADOTHERC309</v>
          </cell>
          <cell r="B1714" t="str">
            <v>252000</v>
          </cell>
        </row>
        <row r="1715">
          <cell r="A1715" t="str">
            <v>NEWBSCSTADOTHERC310</v>
          </cell>
          <cell r="B1715" t="str">
            <v>252000</v>
          </cell>
        </row>
        <row r="1716">
          <cell r="A1716" t="str">
            <v>NEWBSCSTADOTHERC311</v>
          </cell>
          <cell r="B1716" t="str">
            <v>252000</v>
          </cell>
        </row>
        <row r="1717">
          <cell r="A1717" t="str">
            <v>NEWBSCSTADOTHERC312</v>
          </cell>
          <cell r="B1717" t="str">
            <v>252000</v>
          </cell>
        </row>
        <row r="1718">
          <cell r="A1718" t="str">
            <v>NEWBSCSTADOTHERC314</v>
          </cell>
          <cell r="B1718" t="str">
            <v>252000</v>
          </cell>
        </row>
        <row r="1719">
          <cell r="A1719" t="str">
            <v>NEWBSCSTADOTHERC315</v>
          </cell>
          <cell r="B1719" t="str">
            <v>252000</v>
          </cell>
        </row>
        <row r="1720">
          <cell r="A1720" t="str">
            <v>NEWBSCSTADOTHERC316</v>
          </cell>
          <cell r="B1720" t="str">
            <v>252000</v>
          </cell>
        </row>
        <row r="1721">
          <cell r="A1721" t="str">
            <v>NEWBSCSTADOTHERC318</v>
          </cell>
          <cell r="B1721" t="str">
            <v>252000</v>
          </cell>
        </row>
        <row r="1722">
          <cell r="A1722" t="str">
            <v>NEWBSCSTADOTHERC319</v>
          </cell>
          <cell r="B1722" t="str">
            <v>252000</v>
          </cell>
        </row>
        <row r="1723">
          <cell r="A1723" t="str">
            <v>NEWBSCSTADOTHERC402</v>
          </cell>
          <cell r="B1723" t="str">
            <v>252000</v>
          </cell>
        </row>
        <row r="1724">
          <cell r="A1724" t="str">
            <v>NEWBSCSTADOTHERC405</v>
          </cell>
          <cell r="B1724" t="str">
            <v>252000</v>
          </cell>
        </row>
        <row r="1725">
          <cell r="A1725" t="str">
            <v>NEWBSCSTADOTHERC406</v>
          </cell>
          <cell r="B1725" t="str">
            <v>252000</v>
          </cell>
        </row>
        <row r="1726">
          <cell r="A1726" t="str">
            <v>NEWBSCSTADOTHERC407</v>
          </cell>
          <cell r="B1726" t="str">
            <v>252000</v>
          </cell>
        </row>
        <row r="1727">
          <cell r="A1727" t="str">
            <v>NEWBSCSTADOTHERC408</v>
          </cell>
          <cell r="B1727" t="str">
            <v>252000</v>
          </cell>
        </row>
        <row r="1728">
          <cell r="A1728" t="str">
            <v>NEWBSCSTADOTHERC409</v>
          </cell>
          <cell r="B1728" t="str">
            <v>252000</v>
          </cell>
        </row>
        <row r="1729">
          <cell r="A1729" t="str">
            <v>NEWBSCSTADOTHERC502</v>
          </cell>
          <cell r="B1729" t="str">
            <v>252000</v>
          </cell>
        </row>
        <row r="1730">
          <cell r="A1730" t="str">
            <v>NEWBSCSTADOTHERC503</v>
          </cell>
          <cell r="B1730" t="str">
            <v>252000</v>
          </cell>
        </row>
        <row r="1731">
          <cell r="A1731" t="str">
            <v>NEWBSCSTADOTHERC506</v>
          </cell>
          <cell r="B1731" t="str">
            <v>252000</v>
          </cell>
        </row>
        <row r="1732">
          <cell r="A1732" t="str">
            <v>NEWBSCSTADOTHERC508</v>
          </cell>
          <cell r="B1732" t="str">
            <v>252000</v>
          </cell>
        </row>
        <row r="1733">
          <cell r="A1733" t="str">
            <v>NEWBSCSTADOTHERC509</v>
          </cell>
          <cell r="B1733" t="str">
            <v>252000</v>
          </cell>
        </row>
        <row r="1734">
          <cell r="A1734" t="str">
            <v>NEWBSCSTADOTHERC510</v>
          </cell>
          <cell r="B1734" t="str">
            <v>252000</v>
          </cell>
        </row>
        <row r="1735">
          <cell r="A1735" t="str">
            <v>NEWBSCSTADOTHERC511</v>
          </cell>
          <cell r="B1735" t="str">
            <v>252000</v>
          </cell>
        </row>
        <row r="1736">
          <cell r="A1736" t="str">
            <v>NEWBSCSTADOTHERC513</v>
          </cell>
          <cell r="B1736" t="str">
            <v>252000</v>
          </cell>
        </row>
        <row r="1737">
          <cell r="A1737" t="str">
            <v>NEWBSCSTADOTHERC741</v>
          </cell>
          <cell r="B1737" t="str">
            <v>252000</v>
          </cell>
        </row>
        <row r="1738">
          <cell r="A1738" t="str">
            <v>NEWBSCSTADOTHERC922</v>
          </cell>
          <cell r="B1738" t="str">
            <v>252000</v>
          </cell>
        </row>
        <row r="1739">
          <cell r="A1739" t="str">
            <v>NEWBSCSTADOTHERC925</v>
          </cell>
          <cell r="B1739" t="str">
            <v>252000</v>
          </cell>
        </row>
        <row r="1740">
          <cell r="A1740" t="str">
            <v>NEWBSCSTADOTHERC933</v>
          </cell>
          <cell r="B1740" t="str">
            <v>252000</v>
          </cell>
        </row>
        <row r="1741">
          <cell r="A1741" t="str">
            <v>NEWBSCSTADOTHERC934</v>
          </cell>
          <cell r="B1741" t="str">
            <v>252000</v>
          </cell>
        </row>
        <row r="1742">
          <cell r="A1742" t="str">
            <v>NEWBSCSTADOTHERC935</v>
          </cell>
          <cell r="B1742" t="str">
            <v>252000</v>
          </cell>
        </row>
        <row r="1743">
          <cell r="A1743" t="str">
            <v>NEWBSNCTGUOTHERC200</v>
          </cell>
          <cell r="B1743" t="str">
            <v>253031</v>
          </cell>
        </row>
        <row r="1744">
          <cell r="A1744" t="str">
            <v>NEWBSNCTGUOTHERC201</v>
          </cell>
          <cell r="B1744" t="str">
            <v>253031</v>
          </cell>
        </row>
        <row r="1745">
          <cell r="A1745" t="str">
            <v>NEWBSNCTGUOTHERC202</v>
          </cell>
          <cell r="B1745" t="str">
            <v>253031</v>
          </cell>
        </row>
        <row r="1746">
          <cell r="A1746" t="str">
            <v>NEWBSNCTGUOTHERC203</v>
          </cell>
          <cell r="B1746" t="str">
            <v>253031</v>
          </cell>
        </row>
        <row r="1747">
          <cell r="A1747" t="str">
            <v>NEWBSNCTGUOTHERC206</v>
          </cell>
          <cell r="B1747" t="str">
            <v>253031</v>
          </cell>
        </row>
        <row r="1748">
          <cell r="A1748" t="str">
            <v>NEWBSNCTGUOTHERC250</v>
          </cell>
          <cell r="B1748" t="str">
            <v>253031</v>
          </cell>
        </row>
        <row r="1749">
          <cell r="A1749" t="str">
            <v>NEWBSNCTGUOTHERC301</v>
          </cell>
          <cell r="B1749" t="str">
            <v>253031</v>
          </cell>
        </row>
        <row r="1750">
          <cell r="A1750" t="str">
            <v>NEWBSNCTGUOTHERC302</v>
          </cell>
          <cell r="B1750" t="str">
            <v>253031</v>
          </cell>
        </row>
        <row r="1751">
          <cell r="A1751" t="str">
            <v>NEWBSNCTGUOTHERC303</v>
          </cell>
          <cell r="B1751" t="str">
            <v>253031</v>
          </cell>
        </row>
        <row r="1752">
          <cell r="A1752" t="str">
            <v>NEWBSNCTGUOTHERC304</v>
          </cell>
          <cell r="B1752" t="str">
            <v>253031</v>
          </cell>
        </row>
        <row r="1753">
          <cell r="A1753" t="str">
            <v>NEWBSNCTGUOTHERC305</v>
          </cell>
          <cell r="B1753" t="str">
            <v>253031</v>
          </cell>
        </row>
        <row r="1754">
          <cell r="A1754" t="str">
            <v>NEWBSNCTGUOTHERC306</v>
          </cell>
          <cell r="B1754" t="str">
            <v>253031</v>
          </cell>
        </row>
        <row r="1755">
          <cell r="A1755" t="str">
            <v>NEWBSNCTGUOTHERC307</v>
          </cell>
          <cell r="B1755" t="str">
            <v>253031</v>
          </cell>
        </row>
        <row r="1756">
          <cell r="A1756" t="str">
            <v>NEWBSNCTGUOTHERC308</v>
          </cell>
          <cell r="B1756" t="str">
            <v>253031</v>
          </cell>
        </row>
        <row r="1757">
          <cell r="A1757" t="str">
            <v>NEWBSNCTGUOTHERC309</v>
          </cell>
          <cell r="B1757" t="str">
            <v>253031</v>
          </cell>
        </row>
        <row r="1758">
          <cell r="A1758" t="str">
            <v>NEWBSNCTGUOTHERC310</v>
          </cell>
          <cell r="B1758" t="str">
            <v>253031</v>
          </cell>
        </row>
        <row r="1759">
          <cell r="A1759" t="str">
            <v>NEWBSNCTGUOTHERC311</v>
          </cell>
          <cell r="B1759" t="str">
            <v>253031</v>
          </cell>
        </row>
        <row r="1760">
          <cell r="A1760" t="str">
            <v>NEWBSNCTGUOTHERC312</v>
          </cell>
          <cell r="B1760" t="str">
            <v>253031</v>
          </cell>
        </row>
        <row r="1761">
          <cell r="A1761" t="str">
            <v>NEWBSNCTGUOTHERC314</v>
          </cell>
          <cell r="B1761" t="str">
            <v>253031</v>
          </cell>
        </row>
        <row r="1762">
          <cell r="A1762" t="str">
            <v>NEWBSNCTGUOTHERC315</v>
          </cell>
          <cell r="B1762" t="str">
            <v>253031</v>
          </cell>
        </row>
        <row r="1763">
          <cell r="A1763" t="str">
            <v>NEWBSNCTGUOTHERC316</v>
          </cell>
          <cell r="B1763" t="str">
            <v>253031</v>
          </cell>
        </row>
        <row r="1764">
          <cell r="A1764" t="str">
            <v>NEWBSNCTGUOTHERC318</v>
          </cell>
          <cell r="B1764" t="str">
            <v>253031</v>
          </cell>
        </row>
        <row r="1765">
          <cell r="A1765" t="str">
            <v>NEWBSNCTGUOTHERC319</v>
          </cell>
          <cell r="B1765" t="str">
            <v>253031</v>
          </cell>
        </row>
        <row r="1766">
          <cell r="A1766" t="str">
            <v>NEWBSNCTGUOTHERC402</v>
          </cell>
          <cell r="B1766" t="str">
            <v>253031</v>
          </cell>
        </row>
        <row r="1767">
          <cell r="A1767" t="str">
            <v>NEWBSNCTGUOTHERC405</v>
          </cell>
          <cell r="B1767" t="str">
            <v>253031</v>
          </cell>
        </row>
        <row r="1768">
          <cell r="A1768" t="str">
            <v>NEWBSNCTGUOTHERC406</v>
          </cell>
          <cell r="B1768" t="str">
            <v>253031</v>
          </cell>
        </row>
        <row r="1769">
          <cell r="A1769" t="str">
            <v>NEWBSNCTGUOTHERC407</v>
          </cell>
          <cell r="B1769" t="str">
            <v>253031</v>
          </cell>
        </row>
        <row r="1770">
          <cell r="A1770" t="str">
            <v>NEWBSNCTGUOTHERC408</v>
          </cell>
          <cell r="B1770" t="str">
            <v>253031</v>
          </cell>
        </row>
        <row r="1771">
          <cell r="A1771" t="str">
            <v>NEWBSNCTGUOTHERC409</v>
          </cell>
          <cell r="B1771" t="str">
            <v>253031</v>
          </cell>
        </row>
        <row r="1772">
          <cell r="A1772" t="str">
            <v>NEWBSNCTGUOTHERC502</v>
          </cell>
          <cell r="B1772" t="str">
            <v>253031</v>
          </cell>
        </row>
        <row r="1773">
          <cell r="A1773" t="str">
            <v>NEWBSNCTGUOTHERC503</v>
          </cell>
          <cell r="B1773" t="str">
            <v>253031</v>
          </cell>
        </row>
        <row r="1774">
          <cell r="A1774" t="str">
            <v>NEWBSNCTGUOTHERC506</v>
          </cell>
          <cell r="B1774" t="str">
            <v>253031</v>
          </cell>
        </row>
        <row r="1775">
          <cell r="A1775" t="str">
            <v>NEWBSNCTGUOTHERC508</v>
          </cell>
          <cell r="B1775" t="str">
            <v>253031</v>
          </cell>
        </row>
        <row r="1776">
          <cell r="A1776" t="str">
            <v>NEWBSNCTGUOTHERC509</v>
          </cell>
          <cell r="B1776" t="str">
            <v>253031</v>
          </cell>
        </row>
        <row r="1777">
          <cell r="A1777" t="str">
            <v>NEWBSNCTGUOTHERC510</v>
          </cell>
          <cell r="B1777" t="str">
            <v>253031</v>
          </cell>
        </row>
        <row r="1778">
          <cell r="A1778" t="str">
            <v>NEWBSNCTGUOTHERC511</v>
          </cell>
          <cell r="B1778" t="str">
            <v>253031</v>
          </cell>
        </row>
        <row r="1779">
          <cell r="A1779" t="str">
            <v>NEWBSNCTGUOTHERC513</v>
          </cell>
          <cell r="B1779" t="str">
            <v>253031</v>
          </cell>
        </row>
        <row r="1780">
          <cell r="A1780" t="str">
            <v>NEWBSNCTGUOTHERC741</v>
          </cell>
          <cell r="B1780" t="str">
            <v>253031</v>
          </cell>
        </row>
        <row r="1781">
          <cell r="A1781" t="str">
            <v>NEWBSNCTGUOTHERC922</v>
          </cell>
          <cell r="B1781" t="str">
            <v>253031</v>
          </cell>
        </row>
        <row r="1782">
          <cell r="A1782" t="str">
            <v>NEWBSNCTGUOTHERC925</v>
          </cell>
          <cell r="B1782" t="str">
            <v>253031</v>
          </cell>
        </row>
        <row r="1783">
          <cell r="A1783" t="str">
            <v>NEWBSNCTGUOTHERC933</v>
          </cell>
          <cell r="B1783" t="str">
            <v>253033</v>
          </cell>
        </row>
        <row r="1784">
          <cell r="A1784" t="str">
            <v>NEWBSNCTGUOTHERC934</v>
          </cell>
          <cell r="B1784" t="str">
            <v>253031</v>
          </cell>
        </row>
        <row r="1785">
          <cell r="A1785" t="str">
            <v>NEWBSNCTGUOTHERC935</v>
          </cell>
          <cell r="B1785" t="str">
            <v>253031</v>
          </cell>
        </row>
        <row r="1786">
          <cell r="A1786" t="str">
            <v>NEWBSRETIRLABORC200</v>
          </cell>
          <cell r="B1786" t="str">
            <v>108000</v>
          </cell>
        </row>
        <row r="1787">
          <cell r="A1787" t="str">
            <v>NEWBSRETIRLABORC201</v>
          </cell>
          <cell r="B1787" t="str">
            <v>108000</v>
          </cell>
        </row>
        <row r="1788">
          <cell r="A1788" t="str">
            <v>NEWBSRETIRLABORC202</v>
          </cell>
          <cell r="B1788" t="str">
            <v>108000</v>
          </cell>
        </row>
        <row r="1789">
          <cell r="A1789" t="str">
            <v>NEWBSRETIRLABORC203</v>
          </cell>
          <cell r="B1789" t="str">
            <v>108000</v>
          </cell>
        </row>
        <row r="1790">
          <cell r="A1790" t="str">
            <v>NEWBSRETIRLABORC206</v>
          </cell>
          <cell r="B1790" t="str">
            <v>108000</v>
          </cell>
        </row>
        <row r="1791">
          <cell r="A1791" t="str">
            <v>NEWBSRETIRLABORC250</v>
          </cell>
          <cell r="B1791" t="str">
            <v>108000</v>
          </cell>
        </row>
        <row r="1792">
          <cell r="A1792" t="str">
            <v>NEWBSRETIRLABORC301</v>
          </cell>
          <cell r="B1792" t="str">
            <v>108000</v>
          </cell>
        </row>
        <row r="1793">
          <cell r="A1793" t="str">
            <v>NEWBSRETIRLABORC303</v>
          </cell>
          <cell r="B1793" t="str">
            <v>108000</v>
          </cell>
        </row>
        <row r="1794">
          <cell r="A1794" t="str">
            <v>NEWBSRETIRLABORC304</v>
          </cell>
          <cell r="B1794" t="str">
            <v>108000</v>
          </cell>
        </row>
        <row r="1795">
          <cell r="A1795" t="str">
            <v>NEWBSRETIRLABORC305</v>
          </cell>
          <cell r="B1795" t="str">
            <v>108000</v>
          </cell>
        </row>
        <row r="1796">
          <cell r="A1796" t="str">
            <v>NEWBSRETIRLABORC306</v>
          </cell>
          <cell r="B1796" t="str">
            <v>108000</v>
          </cell>
        </row>
        <row r="1797">
          <cell r="A1797" t="str">
            <v>NEWBSRETIRLABORC307</v>
          </cell>
          <cell r="B1797" t="str">
            <v>108000</v>
          </cell>
        </row>
        <row r="1798">
          <cell r="A1798" t="str">
            <v>NEWBSRETIRLABORC308</v>
          </cell>
          <cell r="B1798" t="str">
            <v>108000</v>
          </cell>
        </row>
        <row r="1799">
          <cell r="A1799" t="str">
            <v>NEWBSRETIRLABORC309</v>
          </cell>
          <cell r="B1799" t="str">
            <v>108000</v>
          </cell>
        </row>
        <row r="1800">
          <cell r="A1800" t="str">
            <v>NEWBSRETIRLABORC310</v>
          </cell>
          <cell r="B1800" t="str">
            <v>108000</v>
          </cell>
        </row>
        <row r="1801">
          <cell r="A1801" t="str">
            <v>NEWBSRETIRLABORC311</v>
          </cell>
          <cell r="B1801" t="str">
            <v>108000</v>
          </cell>
        </row>
        <row r="1802">
          <cell r="A1802" t="str">
            <v>NEWBSRETIRLABORC312</v>
          </cell>
          <cell r="B1802" t="str">
            <v>108000</v>
          </cell>
        </row>
        <row r="1803">
          <cell r="A1803" t="str">
            <v>NEWBSRETIRLABORC314</v>
          </cell>
          <cell r="B1803" t="str">
            <v>108000</v>
          </cell>
        </row>
        <row r="1804">
          <cell r="A1804" t="str">
            <v>NEWBSRETIRLABORC315</v>
          </cell>
          <cell r="B1804" t="str">
            <v>108000</v>
          </cell>
        </row>
        <row r="1805">
          <cell r="A1805" t="str">
            <v>NEWBSRETIRLABORC318</v>
          </cell>
          <cell r="B1805" t="str">
            <v>108000</v>
          </cell>
        </row>
        <row r="1806">
          <cell r="A1806" t="str">
            <v>NEWBSRETIRLABORC402</v>
          </cell>
          <cell r="B1806" t="str">
            <v>108000</v>
          </cell>
        </row>
        <row r="1807">
          <cell r="A1807" t="str">
            <v>NEWBSRETIRLABORC405</v>
          </cell>
          <cell r="B1807" t="str">
            <v>108000</v>
          </cell>
        </row>
        <row r="1808">
          <cell r="A1808" t="str">
            <v>NEWBSRETIRLABORC406</v>
          </cell>
          <cell r="B1808" t="str">
            <v>108000</v>
          </cell>
        </row>
        <row r="1809">
          <cell r="A1809" t="str">
            <v>NEWBSRETIRLABORC407</v>
          </cell>
          <cell r="B1809" t="str">
            <v>108000</v>
          </cell>
        </row>
        <row r="1810">
          <cell r="A1810" t="str">
            <v>NEWBSRETIRLABORC408</v>
          </cell>
          <cell r="B1810" t="str">
            <v>108000</v>
          </cell>
        </row>
        <row r="1811">
          <cell r="A1811" t="str">
            <v>NEWBSRETIRLABORC409</v>
          </cell>
          <cell r="B1811" t="str">
            <v>108000</v>
          </cell>
        </row>
        <row r="1812">
          <cell r="A1812" t="str">
            <v>NEWBSRETIRLABORC502</v>
          </cell>
          <cell r="B1812" t="str">
            <v>108000</v>
          </cell>
        </row>
        <row r="1813">
          <cell r="A1813" t="str">
            <v>NEWBSRETIRLABORC503</v>
          </cell>
          <cell r="B1813" t="str">
            <v>108000</v>
          </cell>
        </row>
        <row r="1814">
          <cell r="A1814" t="str">
            <v>NEWBSRETIRLABORC506</v>
          </cell>
          <cell r="B1814" t="str">
            <v>108000</v>
          </cell>
        </row>
        <row r="1815">
          <cell r="A1815" t="str">
            <v>NEWBSRETIRLABORC508</v>
          </cell>
          <cell r="B1815" t="str">
            <v>108000</v>
          </cell>
        </row>
        <row r="1816">
          <cell r="A1816" t="str">
            <v>NEWBSRETIRLABORC509</v>
          </cell>
          <cell r="B1816" t="str">
            <v>108000</v>
          </cell>
        </row>
        <row r="1817">
          <cell r="A1817" t="str">
            <v>NEWBSRETIRLABORC510</v>
          </cell>
          <cell r="B1817" t="str">
            <v>108000</v>
          </cell>
        </row>
        <row r="1818">
          <cell r="A1818" t="str">
            <v>NEWBSRETIRLABORC511</v>
          </cell>
          <cell r="B1818" t="str">
            <v>108000</v>
          </cell>
        </row>
        <row r="1819">
          <cell r="A1819" t="str">
            <v>NEWBSRETIRLABORC513</v>
          </cell>
          <cell r="B1819" t="str">
            <v>108000</v>
          </cell>
        </row>
        <row r="1820">
          <cell r="A1820" t="str">
            <v>NEWBSRETIRLABORC935</v>
          </cell>
          <cell r="B1820" t="str">
            <v>108000</v>
          </cell>
        </row>
        <row r="1821">
          <cell r="A1821" t="str">
            <v>NEWBSRETIROTHERC200</v>
          </cell>
          <cell r="B1821" t="str">
            <v>108000</v>
          </cell>
        </row>
        <row r="1822">
          <cell r="A1822" t="str">
            <v>NEWBSRETIROTHERC201</v>
          </cell>
          <cell r="B1822" t="str">
            <v>108000</v>
          </cell>
        </row>
        <row r="1823">
          <cell r="A1823" t="str">
            <v>NEWBSRETIROTHERC202</v>
          </cell>
          <cell r="B1823" t="str">
            <v>108000</v>
          </cell>
        </row>
        <row r="1824">
          <cell r="A1824" t="str">
            <v>NEWBSRETIROTHERC203</v>
          </cell>
          <cell r="B1824" t="str">
            <v>108000</v>
          </cell>
        </row>
        <row r="1825">
          <cell r="A1825" t="str">
            <v>NEWBSRETIROTHERC206</v>
          </cell>
          <cell r="B1825" t="str">
            <v>108000</v>
          </cell>
        </row>
        <row r="1826">
          <cell r="A1826" t="str">
            <v>NEWBSRETIROTHERC250</v>
          </cell>
          <cell r="B1826" t="str">
            <v>108000</v>
          </cell>
        </row>
        <row r="1827">
          <cell r="A1827" t="str">
            <v>NEWBSRETIROTHERC301</v>
          </cell>
          <cell r="B1827" t="str">
            <v>108000</v>
          </cell>
        </row>
        <row r="1828">
          <cell r="A1828" t="str">
            <v>NEWBSRETIROTHERC303</v>
          </cell>
          <cell r="B1828" t="str">
            <v>108000</v>
          </cell>
        </row>
        <row r="1829">
          <cell r="A1829" t="str">
            <v>NEWBSRETIROTHERC304</v>
          </cell>
          <cell r="B1829" t="str">
            <v>108000</v>
          </cell>
        </row>
        <row r="1830">
          <cell r="A1830" t="str">
            <v>NEWBSRETIROTHERC305</v>
          </cell>
          <cell r="B1830" t="str">
            <v>108000</v>
          </cell>
        </row>
        <row r="1831">
          <cell r="A1831" t="str">
            <v>NEWBSRETIROTHERC306</v>
          </cell>
          <cell r="B1831" t="str">
            <v>108000</v>
          </cell>
        </row>
        <row r="1832">
          <cell r="A1832" t="str">
            <v>NEWBSRETIROTHERC307</v>
          </cell>
          <cell r="B1832" t="str">
            <v>108000</v>
          </cell>
        </row>
        <row r="1833">
          <cell r="A1833" t="str">
            <v>NEWBSRETIROTHERC308</v>
          </cell>
          <cell r="B1833" t="str">
            <v>108000</v>
          </cell>
        </row>
        <row r="1834">
          <cell r="A1834" t="str">
            <v>NEWBSRETIROTHERC309</v>
          </cell>
          <cell r="B1834" t="str">
            <v>108000</v>
          </cell>
        </row>
        <row r="1835">
          <cell r="A1835" t="str">
            <v>NEWBSRETIROTHERC310</v>
          </cell>
          <cell r="B1835" t="str">
            <v>108000</v>
          </cell>
        </row>
        <row r="1836">
          <cell r="A1836" t="str">
            <v>NEWBSRETIROTHERC311</v>
          </cell>
          <cell r="B1836" t="str">
            <v>108000</v>
          </cell>
        </row>
        <row r="1837">
          <cell r="A1837" t="str">
            <v>NEWBSRETIROTHERC312</v>
          </cell>
          <cell r="B1837" t="str">
            <v>108000</v>
          </cell>
        </row>
        <row r="1838">
          <cell r="A1838" t="str">
            <v>NEWBSRETIROTHERC314</v>
          </cell>
          <cell r="B1838" t="str">
            <v>108000</v>
          </cell>
        </row>
        <row r="1839">
          <cell r="A1839" t="str">
            <v>NEWBSRETIROTHERC315</v>
          </cell>
          <cell r="B1839" t="str">
            <v>108000</v>
          </cell>
        </row>
        <row r="1840">
          <cell r="A1840" t="str">
            <v>NEWBSRETIROTHERC318</v>
          </cell>
          <cell r="B1840" t="str">
            <v>108000</v>
          </cell>
        </row>
        <row r="1841">
          <cell r="A1841" t="str">
            <v>NEWBSRETIROTHERC402</v>
          </cell>
          <cell r="B1841" t="str">
            <v>108000</v>
          </cell>
        </row>
        <row r="1842">
          <cell r="A1842" t="str">
            <v>NEWBSRETIROTHERC405</v>
          </cell>
          <cell r="B1842" t="str">
            <v>108000</v>
          </cell>
        </row>
        <row r="1843">
          <cell r="A1843" t="str">
            <v>NEWBSRETIROTHERC406</v>
          </cell>
          <cell r="B1843" t="str">
            <v>108000</v>
          </cell>
        </row>
        <row r="1844">
          <cell r="A1844" t="str">
            <v>NEWBSRETIROTHERC407</v>
          </cell>
          <cell r="B1844" t="str">
            <v>108000</v>
          </cell>
        </row>
        <row r="1845">
          <cell r="A1845" t="str">
            <v>NEWBSRETIROTHERC408</v>
          </cell>
          <cell r="B1845" t="str">
            <v>108000</v>
          </cell>
        </row>
        <row r="1846">
          <cell r="A1846" t="str">
            <v>NEWBSRETIROTHERC409</v>
          </cell>
          <cell r="B1846" t="str">
            <v>108000</v>
          </cell>
        </row>
        <row r="1847">
          <cell r="A1847" t="str">
            <v>NEWBSRETIROTHERC502</v>
          </cell>
          <cell r="B1847" t="str">
            <v>108000</v>
          </cell>
        </row>
        <row r="1848">
          <cell r="A1848" t="str">
            <v>NEWBSRETIROTHERC503</v>
          </cell>
          <cell r="B1848" t="str">
            <v>108000</v>
          </cell>
        </row>
        <row r="1849">
          <cell r="A1849" t="str">
            <v>NEWBSRETIROTHERC506</v>
          </cell>
          <cell r="B1849" t="str">
            <v>108000</v>
          </cell>
        </row>
        <row r="1850">
          <cell r="A1850" t="str">
            <v>NEWBSRETIROTHERC508</v>
          </cell>
          <cell r="B1850" t="str">
            <v>108000</v>
          </cell>
        </row>
        <row r="1851">
          <cell r="A1851" t="str">
            <v>NEWBSRETIROTHERC509</v>
          </cell>
          <cell r="B1851" t="str">
            <v>108000</v>
          </cell>
        </row>
        <row r="1852">
          <cell r="A1852" t="str">
            <v>NEWBSRETIROTHERC510</v>
          </cell>
          <cell r="B1852" t="str">
            <v>108000</v>
          </cell>
        </row>
        <row r="1853">
          <cell r="A1853" t="str">
            <v>NEWBSRETIROTHERC511</v>
          </cell>
          <cell r="B1853" t="str">
            <v>108000</v>
          </cell>
        </row>
        <row r="1854">
          <cell r="A1854" t="str">
            <v>NEWBSRETIROTHERC513</v>
          </cell>
          <cell r="B1854" t="str">
            <v>108000</v>
          </cell>
        </row>
        <row r="1855">
          <cell r="A1855" t="str">
            <v>NEWBSRETIROTHERC741</v>
          </cell>
          <cell r="B1855" t="str">
            <v>108000</v>
          </cell>
        </row>
        <row r="1856">
          <cell r="A1856" t="str">
            <v>NEWBSRETIROTHERC935</v>
          </cell>
          <cell r="B1856" t="str">
            <v>108000</v>
          </cell>
        </row>
        <row r="1857">
          <cell r="A1857" t="str">
            <v>NEWBSRETIROUTSVC200</v>
          </cell>
          <cell r="B1857" t="str">
            <v>108000</v>
          </cell>
        </row>
        <row r="1858">
          <cell r="A1858" t="str">
            <v>NEWBSRETIROUTSVC201</v>
          </cell>
          <cell r="B1858" t="str">
            <v>108000</v>
          </cell>
        </row>
        <row r="1859">
          <cell r="A1859" t="str">
            <v>NEWBSRETIROUTSVC202</v>
          </cell>
          <cell r="B1859" t="str">
            <v>108000</v>
          </cell>
        </row>
        <row r="1860">
          <cell r="A1860" t="str">
            <v>NEWBSRETIROUTSVC203</v>
          </cell>
          <cell r="B1860" t="str">
            <v>108000</v>
          </cell>
        </row>
        <row r="1861">
          <cell r="A1861" t="str">
            <v>NEWBSRETIROUTSVC206</v>
          </cell>
          <cell r="B1861" t="str">
            <v>108000</v>
          </cell>
        </row>
        <row r="1862">
          <cell r="A1862" t="str">
            <v>NEWBSRETIROUTSVC250</v>
          </cell>
          <cell r="B1862" t="str">
            <v>108000</v>
          </cell>
        </row>
        <row r="1863">
          <cell r="A1863" t="str">
            <v>NEWBSRETIROUTSVC301</v>
          </cell>
          <cell r="B1863" t="str">
            <v>108000</v>
          </cell>
        </row>
        <row r="1864">
          <cell r="A1864" t="str">
            <v>NEWBSRETIROUTSVC303</v>
          </cell>
          <cell r="B1864" t="str">
            <v>108000</v>
          </cell>
        </row>
        <row r="1865">
          <cell r="A1865" t="str">
            <v>NEWBSRETIROUTSVC304</v>
          </cell>
          <cell r="B1865" t="str">
            <v>108000</v>
          </cell>
        </row>
        <row r="1866">
          <cell r="A1866" t="str">
            <v>NEWBSRETIROUTSVC305</v>
          </cell>
          <cell r="B1866" t="str">
            <v>108000</v>
          </cell>
        </row>
        <row r="1867">
          <cell r="A1867" t="str">
            <v>NEWBSRETIROUTSVC306</v>
          </cell>
          <cell r="B1867" t="str">
            <v>108000</v>
          </cell>
        </row>
        <row r="1868">
          <cell r="A1868" t="str">
            <v>NEWBSRETIROUTSVC307</v>
          </cell>
          <cell r="B1868" t="str">
            <v>108000</v>
          </cell>
        </row>
        <row r="1869">
          <cell r="A1869" t="str">
            <v>NEWBSRETIROUTSVC308</v>
          </cell>
          <cell r="B1869" t="str">
            <v>108000</v>
          </cell>
        </row>
        <row r="1870">
          <cell r="A1870" t="str">
            <v>NEWBSRETIROUTSVC309</v>
          </cell>
          <cell r="B1870" t="str">
            <v>108000</v>
          </cell>
        </row>
        <row r="1871">
          <cell r="A1871" t="str">
            <v>NEWBSRETIROUTSVC310</v>
          </cell>
          <cell r="B1871" t="str">
            <v>108000</v>
          </cell>
        </row>
        <row r="1872">
          <cell r="A1872" t="str">
            <v>NEWBSRETIROUTSVC311</v>
          </cell>
          <cell r="B1872" t="str">
            <v>108000</v>
          </cell>
        </row>
        <row r="1873">
          <cell r="A1873" t="str">
            <v>NEWBSRETIROUTSVC312</v>
          </cell>
          <cell r="B1873" t="str">
            <v>108000</v>
          </cell>
        </row>
        <row r="1874">
          <cell r="A1874" t="str">
            <v>NEWBSRETIROUTSVC314</v>
          </cell>
          <cell r="B1874" t="str">
            <v>108000</v>
          </cell>
        </row>
        <row r="1875">
          <cell r="A1875" t="str">
            <v>NEWBSRETIROUTSVC315</v>
          </cell>
          <cell r="B1875" t="str">
            <v>108000</v>
          </cell>
        </row>
        <row r="1876">
          <cell r="A1876" t="str">
            <v>NEWBSRETIROUTSVC318</v>
          </cell>
          <cell r="B1876" t="str">
            <v>108000</v>
          </cell>
        </row>
        <row r="1877">
          <cell r="A1877" t="str">
            <v>NEWBSRETIROUTSVC402</v>
          </cell>
          <cell r="B1877" t="str">
            <v>108000</v>
          </cell>
        </row>
        <row r="1878">
          <cell r="A1878" t="str">
            <v>NEWBSRETIROUTSVC405</v>
          </cell>
          <cell r="B1878" t="str">
            <v>108000</v>
          </cell>
        </row>
        <row r="1879">
          <cell r="A1879" t="str">
            <v>NEWBSRETIROUTSVC406</v>
          </cell>
          <cell r="B1879" t="str">
            <v>108000</v>
          </cell>
        </row>
        <row r="1880">
          <cell r="A1880" t="str">
            <v>NEWBSRETIROUTSVC407</v>
          </cell>
          <cell r="B1880" t="str">
            <v>108000</v>
          </cell>
        </row>
        <row r="1881">
          <cell r="A1881" t="str">
            <v>NEWBSRETIROUTSVC408</v>
          </cell>
          <cell r="B1881" t="str">
            <v>108000</v>
          </cell>
        </row>
        <row r="1882">
          <cell r="A1882" t="str">
            <v>NEWBSRETIROUTSVC409</v>
          </cell>
          <cell r="B1882" t="str">
            <v>108000</v>
          </cell>
        </row>
        <row r="1883">
          <cell r="A1883" t="str">
            <v>NEWBSRETIROUTSVC502</v>
          </cell>
          <cell r="B1883" t="str">
            <v>108000</v>
          </cell>
        </row>
        <row r="1884">
          <cell r="A1884" t="str">
            <v>NEWBSRETIROUTSVC503</v>
          </cell>
          <cell r="B1884" t="str">
            <v>108000</v>
          </cell>
        </row>
        <row r="1885">
          <cell r="A1885" t="str">
            <v>NEWBSRETIROUTSVC506</v>
          </cell>
          <cell r="B1885" t="str">
            <v>108000</v>
          </cell>
        </row>
        <row r="1886">
          <cell r="A1886" t="str">
            <v>NEWBSRETIROUTSVC508</v>
          </cell>
          <cell r="B1886" t="str">
            <v>108000</v>
          </cell>
        </row>
        <row r="1887">
          <cell r="A1887" t="str">
            <v>NEWBSRETIROUTSVC509</v>
          </cell>
          <cell r="B1887" t="str">
            <v>108000</v>
          </cell>
        </row>
        <row r="1888">
          <cell r="A1888" t="str">
            <v>NEWBSRETIROUTSVC510</v>
          </cell>
          <cell r="B1888" t="str">
            <v>108000</v>
          </cell>
        </row>
        <row r="1889">
          <cell r="A1889" t="str">
            <v>NEWBSRETIROUTSVC511</v>
          </cell>
          <cell r="B1889" t="str">
            <v>108000</v>
          </cell>
        </row>
        <row r="1890">
          <cell r="A1890" t="str">
            <v>NEWBSRETIROUTSVC513</v>
          </cell>
          <cell r="B1890" t="str">
            <v>108000</v>
          </cell>
        </row>
        <row r="1891">
          <cell r="A1891" t="str">
            <v>NEWBSRETIROUTSVC935</v>
          </cell>
          <cell r="B1891" t="str">
            <v>108000</v>
          </cell>
        </row>
        <row r="1892">
          <cell r="A1892" t="str">
            <v>NEWBSTRNCHOTHERC200</v>
          </cell>
          <cell r="B1892" t="str">
            <v>253090</v>
          </cell>
        </row>
        <row r="1893">
          <cell r="A1893" t="str">
            <v>NEWBSTRNCHOTHERC201</v>
          </cell>
          <cell r="B1893" t="str">
            <v>253090</v>
          </cell>
        </row>
        <row r="1894">
          <cell r="A1894" t="str">
            <v>NEWBSTRNCHOTHERC202</v>
          </cell>
          <cell r="B1894" t="str">
            <v>253090</v>
          </cell>
        </row>
        <row r="1895">
          <cell r="A1895" t="str">
            <v>NEWBSTRNCHOTHERC203</v>
          </cell>
          <cell r="B1895" t="str">
            <v>253090</v>
          </cell>
        </row>
        <row r="1896">
          <cell r="A1896" t="str">
            <v>NEWBSTRNCHOTHERC206</v>
          </cell>
          <cell r="B1896" t="str">
            <v>253090</v>
          </cell>
        </row>
        <row r="1897">
          <cell r="A1897" t="str">
            <v>NEWBSTRNCHOTHERC250</v>
          </cell>
          <cell r="B1897" t="str">
            <v>253090</v>
          </cell>
        </row>
        <row r="1898">
          <cell r="A1898" t="str">
            <v>NEWBSTRNCHOTHERC301</v>
          </cell>
          <cell r="B1898" t="str">
            <v>253090</v>
          </cell>
        </row>
        <row r="1899">
          <cell r="A1899" t="str">
            <v>NEWBSTRNCHOTHERC302</v>
          </cell>
          <cell r="B1899" t="str">
            <v>253090</v>
          </cell>
        </row>
        <row r="1900">
          <cell r="A1900" t="str">
            <v>NEWBSTRNCHOTHERC303</v>
          </cell>
          <cell r="B1900" t="str">
            <v>253090</v>
          </cell>
        </row>
        <row r="1901">
          <cell r="A1901" t="str">
            <v>NEWBSTRNCHOTHERC304</v>
          </cell>
          <cell r="B1901" t="str">
            <v>253090</v>
          </cell>
        </row>
        <row r="1902">
          <cell r="A1902" t="str">
            <v>NEWBSTRNCHOTHERC305</v>
          </cell>
          <cell r="B1902" t="str">
            <v>253090</v>
          </cell>
        </row>
        <row r="1903">
          <cell r="A1903" t="str">
            <v>NEWBSTRNCHOTHERC306</v>
          </cell>
          <cell r="B1903" t="str">
            <v>253090</v>
          </cell>
        </row>
        <row r="1904">
          <cell r="A1904" t="str">
            <v>NEWBSTRNCHOTHERC307</v>
          </cell>
          <cell r="B1904" t="str">
            <v>253090</v>
          </cell>
        </row>
        <row r="1905">
          <cell r="A1905" t="str">
            <v>NEWBSTRNCHOTHERC308</v>
          </cell>
          <cell r="B1905" t="str">
            <v>253090</v>
          </cell>
        </row>
        <row r="1906">
          <cell r="A1906" t="str">
            <v>NEWBSTRNCHOTHERC309</v>
          </cell>
          <cell r="B1906" t="str">
            <v>253090</v>
          </cell>
        </row>
        <row r="1907">
          <cell r="A1907" t="str">
            <v>NEWBSTRNCHOTHERC310</v>
          </cell>
          <cell r="B1907" t="str">
            <v>253090</v>
          </cell>
        </row>
        <row r="1908">
          <cell r="A1908" t="str">
            <v>NEWBSTRNCHOTHERC311</v>
          </cell>
          <cell r="B1908" t="str">
            <v>253090</v>
          </cell>
        </row>
        <row r="1909">
          <cell r="A1909" t="str">
            <v>NEWBSTRNCHOTHERC312</v>
          </cell>
          <cell r="B1909" t="str">
            <v>253090</v>
          </cell>
        </row>
        <row r="1910">
          <cell r="A1910" t="str">
            <v>NEWBSTRNCHOTHERC314</v>
          </cell>
          <cell r="B1910" t="str">
            <v>253090</v>
          </cell>
        </row>
        <row r="1911">
          <cell r="A1911" t="str">
            <v>NEWBSTRNCHOTHERC315</v>
          </cell>
          <cell r="B1911" t="str">
            <v>253090</v>
          </cell>
        </row>
        <row r="1912">
          <cell r="A1912" t="str">
            <v>NEWBSTRNCHOTHERC316</v>
          </cell>
          <cell r="B1912" t="str">
            <v>253090</v>
          </cell>
        </row>
        <row r="1913">
          <cell r="A1913" t="str">
            <v>NEWBSTRNCHOTHERC318</v>
          </cell>
          <cell r="B1913" t="str">
            <v>253090</v>
          </cell>
        </row>
        <row r="1914">
          <cell r="A1914" t="str">
            <v>NEWBSTRNCHOTHERC319</v>
          </cell>
          <cell r="B1914" t="str">
            <v>253090</v>
          </cell>
        </row>
        <row r="1915">
          <cell r="A1915" t="str">
            <v>NEWBSTRNCHOTHERC402</v>
          </cell>
          <cell r="B1915" t="str">
            <v>253090</v>
          </cell>
        </row>
        <row r="1916">
          <cell r="A1916" t="str">
            <v>NEWBSTRNCHOTHERC405</v>
          </cell>
          <cell r="B1916" t="str">
            <v>253090</v>
          </cell>
        </row>
        <row r="1917">
          <cell r="A1917" t="str">
            <v>NEWBSTRNCHOTHERC406</v>
          </cell>
          <cell r="B1917" t="str">
            <v>253090</v>
          </cell>
        </row>
        <row r="1918">
          <cell r="A1918" t="str">
            <v>NEWBSTRNCHOTHERC407</v>
          </cell>
          <cell r="B1918" t="str">
            <v>253090</v>
          </cell>
        </row>
        <row r="1919">
          <cell r="A1919" t="str">
            <v>NEWBSTRNCHOTHERC408</v>
          </cell>
          <cell r="B1919" t="str">
            <v>253090</v>
          </cell>
        </row>
        <row r="1920">
          <cell r="A1920" t="str">
            <v>NEWBSTRNCHOTHERC409</v>
          </cell>
          <cell r="B1920" t="str">
            <v>253090</v>
          </cell>
        </row>
        <row r="1921">
          <cell r="A1921" t="str">
            <v>NEWBSTRNCHOTHERC502</v>
          </cell>
          <cell r="B1921" t="str">
            <v>253090</v>
          </cell>
        </row>
        <row r="1922">
          <cell r="A1922" t="str">
            <v>NEWBSTRNCHOTHERC503</v>
          </cell>
          <cell r="B1922" t="str">
            <v>253090</v>
          </cell>
        </row>
        <row r="1923">
          <cell r="A1923" t="str">
            <v>NEWBSTRNCHOTHERC506</v>
          </cell>
          <cell r="B1923" t="str">
            <v>253090</v>
          </cell>
        </row>
        <row r="1924">
          <cell r="A1924" t="str">
            <v>NEWBSTRNCHOTHERC508</v>
          </cell>
          <cell r="B1924" t="str">
            <v>253090</v>
          </cell>
        </row>
        <row r="1925">
          <cell r="A1925" t="str">
            <v>NEWBSTRNCHOTHERC509</v>
          </cell>
          <cell r="B1925" t="str">
            <v>253090</v>
          </cell>
        </row>
        <row r="1926">
          <cell r="A1926" t="str">
            <v>NEWBSTRNCHOTHERC510</v>
          </cell>
          <cell r="B1926" t="str">
            <v>253090</v>
          </cell>
        </row>
        <row r="1927">
          <cell r="A1927" t="str">
            <v>NEWBSTRNCHOTHERC511</v>
          </cell>
          <cell r="B1927" t="str">
            <v>253090</v>
          </cell>
        </row>
        <row r="1928">
          <cell r="A1928" t="str">
            <v>NEWBSTRNCHOTHERC513</v>
          </cell>
          <cell r="B1928" t="str">
            <v>253090</v>
          </cell>
        </row>
        <row r="1929">
          <cell r="A1929" t="str">
            <v>NEWBSTRNCHOTHERC741</v>
          </cell>
          <cell r="B1929" t="str">
            <v>253090</v>
          </cell>
        </row>
        <row r="1930">
          <cell r="A1930" t="str">
            <v>NEWBSTRNCHOTHERC922</v>
          </cell>
          <cell r="B1930" t="str">
            <v>253090</v>
          </cell>
        </row>
        <row r="1931">
          <cell r="A1931" t="str">
            <v>NEWBSTRNCHOTHERC925</v>
          </cell>
          <cell r="B1931" t="str">
            <v>253090</v>
          </cell>
        </row>
        <row r="1932">
          <cell r="A1932" t="str">
            <v>NEWBSTRNCHOTHERC933</v>
          </cell>
          <cell r="B1932" t="str">
            <v>253090</v>
          </cell>
        </row>
        <row r="1933">
          <cell r="A1933" t="str">
            <v>NEWBSTRNCHOTHERC934</v>
          </cell>
          <cell r="B1933" t="str">
            <v>253090</v>
          </cell>
        </row>
        <row r="1934">
          <cell r="A1934" t="str">
            <v>NEWBSTRNCHOTHERC935</v>
          </cell>
          <cell r="B1934" t="str">
            <v>253090</v>
          </cell>
        </row>
        <row r="1935">
          <cell r="A1935" t="str">
            <v>OANDMADVRTLABORC640</v>
          </cell>
          <cell r="B1935" t="str">
            <v>909000</v>
          </cell>
        </row>
        <row r="1936">
          <cell r="A1936" t="str">
            <v>OANDMADVRTLABORC641</v>
          </cell>
          <cell r="B1936" t="str">
            <v>909000</v>
          </cell>
        </row>
        <row r="1937">
          <cell r="A1937" t="str">
            <v>OANDMADVRTLABORC642</v>
          </cell>
          <cell r="B1937" t="str">
            <v>909000</v>
          </cell>
        </row>
        <row r="1938">
          <cell r="A1938" t="str">
            <v>OANDMADVRTLABORC643</v>
          </cell>
          <cell r="B1938" t="str">
            <v>909000</v>
          </cell>
        </row>
        <row r="1939">
          <cell r="A1939" t="str">
            <v>OANDMADVRTLABORC660</v>
          </cell>
          <cell r="B1939" t="str">
            <v>912000</v>
          </cell>
        </row>
        <row r="1940">
          <cell r="A1940" t="str">
            <v>OANDMADVRTLABORC661</v>
          </cell>
          <cell r="B1940" t="str">
            <v>912000</v>
          </cell>
        </row>
        <row r="1941">
          <cell r="A1941" t="str">
            <v>OANDMADVRTLABORC662</v>
          </cell>
          <cell r="B1941" t="str">
            <v>912000</v>
          </cell>
        </row>
        <row r="1942">
          <cell r="A1942" t="str">
            <v>OANDMADVRTLABORC663</v>
          </cell>
          <cell r="B1942" t="str">
            <v>912000</v>
          </cell>
        </row>
        <row r="1943">
          <cell r="A1943" t="str">
            <v>OANDMADVRTLABORC721</v>
          </cell>
          <cell r="B1943" t="str">
            <v>426510</v>
          </cell>
        </row>
        <row r="1944">
          <cell r="A1944" t="str">
            <v>OANDMADVRTLABORC908</v>
          </cell>
          <cell r="B1944" t="str">
            <v>909000</v>
          </cell>
        </row>
        <row r="1945">
          <cell r="A1945" t="str">
            <v>OANDMADVRTLABORC909</v>
          </cell>
          <cell r="B1945" t="str">
            <v>912000</v>
          </cell>
        </row>
        <row r="1946">
          <cell r="A1946" t="str">
            <v>OANDMADVRTLABORC945</v>
          </cell>
          <cell r="B1946" t="str">
            <v>930100</v>
          </cell>
        </row>
        <row r="1947">
          <cell r="A1947" t="str">
            <v>OANDMADVRTLABORC949</v>
          </cell>
          <cell r="B1947" t="str">
            <v>920000</v>
          </cell>
        </row>
        <row r="1948">
          <cell r="A1948" t="str">
            <v>OANDMADVRTOTHERC602</v>
          </cell>
          <cell r="B1948" t="str">
            <v>909000</v>
          </cell>
        </row>
        <row r="1949">
          <cell r="A1949" t="str">
            <v>OANDMADVRTOTHERC640</v>
          </cell>
          <cell r="B1949" t="str">
            <v>909000</v>
          </cell>
        </row>
        <row r="1950">
          <cell r="A1950" t="str">
            <v>OANDMADVRTOTHERC641</v>
          </cell>
          <cell r="B1950" t="str">
            <v>909000</v>
          </cell>
        </row>
        <row r="1951">
          <cell r="A1951" t="str">
            <v>OANDMADVRTOTHERC642</v>
          </cell>
          <cell r="B1951" t="str">
            <v>909000</v>
          </cell>
        </row>
        <row r="1952">
          <cell r="A1952" t="str">
            <v>OANDMADVRTOTHERC643</v>
          </cell>
          <cell r="B1952" t="str">
            <v>909000</v>
          </cell>
        </row>
        <row r="1953">
          <cell r="A1953" t="str">
            <v>OANDMADVRTOTHERC660</v>
          </cell>
          <cell r="B1953" t="str">
            <v>912000</v>
          </cell>
        </row>
        <row r="1954">
          <cell r="A1954" t="str">
            <v>OANDMADVRTOTHERC661</v>
          </cell>
          <cell r="B1954" t="str">
            <v>912000</v>
          </cell>
        </row>
        <row r="1955">
          <cell r="A1955" t="str">
            <v>OANDMADVRTOTHERC662</v>
          </cell>
          <cell r="B1955" t="str">
            <v>912000</v>
          </cell>
        </row>
        <row r="1956">
          <cell r="A1956" t="str">
            <v>OANDMADVRTOTHERC663</v>
          </cell>
          <cell r="B1956" t="str">
            <v>912000</v>
          </cell>
        </row>
        <row r="1957">
          <cell r="A1957" t="str">
            <v>OANDMADVRTOTHERC721</v>
          </cell>
          <cell r="B1957" t="str">
            <v>426510</v>
          </cell>
        </row>
        <row r="1958">
          <cell r="A1958" t="str">
            <v>OANDMADVRTOTHERC908</v>
          </cell>
          <cell r="B1958" t="str">
            <v>909000</v>
          </cell>
        </row>
        <row r="1959">
          <cell r="A1959" t="str">
            <v>OANDMADVRTOTHERC909</v>
          </cell>
          <cell r="B1959" t="str">
            <v>912000</v>
          </cell>
        </row>
        <row r="1960">
          <cell r="A1960" t="str">
            <v>OANDMADVRTOTHERC945</v>
          </cell>
          <cell r="B1960" t="str">
            <v>930100</v>
          </cell>
        </row>
        <row r="1961">
          <cell r="A1961" t="str">
            <v>OANDMADVRTOTHERC949</v>
          </cell>
          <cell r="B1961" t="str">
            <v>930100</v>
          </cell>
        </row>
        <row r="1962">
          <cell r="A1962" t="str">
            <v>OANDMADVRTOUTSVC640</v>
          </cell>
          <cell r="B1962" t="str">
            <v>909000</v>
          </cell>
        </row>
        <row r="1963">
          <cell r="A1963" t="str">
            <v>OANDMADVRTOUTSVC641</v>
          </cell>
          <cell r="B1963" t="str">
            <v>909000</v>
          </cell>
        </row>
        <row r="1964">
          <cell r="A1964" t="str">
            <v>OANDMADVRTOUTSVC642</v>
          </cell>
          <cell r="B1964" t="str">
            <v>909000</v>
          </cell>
        </row>
        <row r="1965">
          <cell r="A1965" t="str">
            <v>OANDMADVRTOUTSVC643</v>
          </cell>
          <cell r="B1965" t="str">
            <v>909000</v>
          </cell>
        </row>
        <row r="1966">
          <cell r="A1966" t="str">
            <v>OANDMADVRTOUTSVC660</v>
          </cell>
          <cell r="B1966" t="str">
            <v>912000</v>
          </cell>
        </row>
        <row r="1967">
          <cell r="A1967" t="str">
            <v>OANDMADVRTOUTSVC661</v>
          </cell>
          <cell r="B1967" t="str">
            <v>912000</v>
          </cell>
        </row>
        <row r="1968">
          <cell r="A1968" t="str">
            <v>OANDMADVRTOUTSVC662</v>
          </cell>
          <cell r="B1968" t="str">
            <v>912000</v>
          </cell>
        </row>
        <row r="1969">
          <cell r="A1969" t="str">
            <v>OANDMADVRTOUTSVC663</v>
          </cell>
          <cell r="B1969" t="str">
            <v>912000</v>
          </cell>
        </row>
        <row r="1970">
          <cell r="A1970" t="str">
            <v>OANDMADVRTOUTSVC721</v>
          </cell>
          <cell r="B1970" t="str">
            <v>426510</v>
          </cell>
        </row>
        <row r="1971">
          <cell r="A1971" t="str">
            <v>OANDMADVRTOUTSVC908</v>
          </cell>
          <cell r="B1971" t="str">
            <v>909000</v>
          </cell>
        </row>
        <row r="1972">
          <cell r="A1972" t="str">
            <v>OANDMADVRTOUTSVC909</v>
          </cell>
          <cell r="B1972" t="str">
            <v>912000</v>
          </cell>
        </row>
        <row r="1973">
          <cell r="A1973" t="str">
            <v>OANDMADVRTOUTSVC945</v>
          </cell>
          <cell r="B1973" t="str">
            <v>930100</v>
          </cell>
        </row>
        <row r="1974">
          <cell r="A1974" t="str">
            <v>OANDMADVRTOUTSVC949</v>
          </cell>
          <cell r="B1974" t="str">
            <v>930100</v>
          </cell>
        </row>
        <row r="1975">
          <cell r="A1975" t="str">
            <v>OANDMCIVICLABORC721</v>
          </cell>
          <cell r="B1975" t="str">
            <v>426400</v>
          </cell>
        </row>
        <row r="1976">
          <cell r="A1976" t="str">
            <v>OANDMCIVICOTHERC721</v>
          </cell>
          <cell r="B1976" t="str">
            <v>426400</v>
          </cell>
        </row>
        <row r="1977">
          <cell r="A1977" t="str">
            <v>OANDMCIVICOUTSVC721</v>
          </cell>
          <cell r="B1977" t="str">
            <v>426400</v>
          </cell>
        </row>
        <row r="1978">
          <cell r="A1978" t="str">
            <v>OANDMCLEARLABORC900</v>
          </cell>
          <cell r="B1978" t="str">
            <v>920000</v>
          </cell>
        </row>
        <row r="1979">
          <cell r="A1979" t="str">
            <v>OANDMCLEAROTHERC900</v>
          </cell>
          <cell r="B1979" t="str">
            <v>921000</v>
          </cell>
        </row>
        <row r="1980">
          <cell r="A1980" t="str">
            <v>OANDMCLEAROUTSVC900</v>
          </cell>
          <cell r="B1980" t="str">
            <v>923000</v>
          </cell>
        </row>
        <row r="1981">
          <cell r="A1981" t="str">
            <v>OANDMDFCMPLABORC721</v>
          </cell>
          <cell r="B1981" t="str">
            <v>426560</v>
          </cell>
        </row>
        <row r="1982">
          <cell r="A1982" t="str">
            <v>OANDMDFCMPOTHERC721</v>
          </cell>
          <cell r="B1982" t="str">
            <v>426560</v>
          </cell>
        </row>
        <row r="1983">
          <cell r="A1983" t="str">
            <v>OANDMDFCMPOUTSVC721</v>
          </cell>
          <cell r="B1983" t="str">
            <v>426560</v>
          </cell>
        </row>
        <row r="1984">
          <cell r="A1984" t="str">
            <v>OANDMDONATLABORC721</v>
          </cell>
          <cell r="B1984" t="str">
            <v>426100</v>
          </cell>
        </row>
        <row r="1985">
          <cell r="A1985" t="str">
            <v>OANDMDONATLABORC908</v>
          </cell>
          <cell r="B1985" t="str">
            <v>426100</v>
          </cell>
        </row>
        <row r="1986">
          <cell r="A1986" t="str">
            <v>OANDMDONATOTHERC603</v>
          </cell>
          <cell r="B1986" t="str">
            <v>426110</v>
          </cell>
        </row>
        <row r="1987">
          <cell r="A1987" t="str">
            <v>OANDMDONATOTHERC721</v>
          </cell>
          <cell r="B1987" t="str">
            <v>426100</v>
          </cell>
        </row>
        <row r="1988">
          <cell r="A1988" t="str">
            <v>OANDMDONATOTHERC736</v>
          </cell>
          <cell r="B1988" t="str">
            <v>426530</v>
          </cell>
        </row>
        <row r="1989">
          <cell r="A1989" t="str">
            <v>OANDMDONATOTHERC908</v>
          </cell>
          <cell r="B1989" t="str">
            <v>426100</v>
          </cell>
        </row>
        <row r="1990">
          <cell r="A1990" t="str">
            <v>OANDMDONATOUTSVC721</v>
          </cell>
          <cell r="B1990" t="str">
            <v>426100</v>
          </cell>
        </row>
        <row r="1991">
          <cell r="A1991" t="str">
            <v>OANDMDONATOUTSVC736</v>
          </cell>
          <cell r="B1991" t="str">
            <v>426530</v>
          </cell>
        </row>
        <row r="1992">
          <cell r="A1992" t="str">
            <v>OANDMDONATOUTSVC908</v>
          </cell>
          <cell r="B1992" t="str">
            <v>426100</v>
          </cell>
        </row>
        <row r="1993">
          <cell r="A1993" t="str">
            <v>OANDMDPTCHLABORC102</v>
          </cell>
          <cell r="B1993" t="str">
            <v>556000</v>
          </cell>
        </row>
        <row r="1994">
          <cell r="A1994" t="str">
            <v>OANDMDPTCHLABORC119</v>
          </cell>
          <cell r="B1994" t="str">
            <v>556000</v>
          </cell>
        </row>
        <row r="1995">
          <cell r="A1995" t="str">
            <v>OANDMDPTCHLABORC120</v>
          </cell>
          <cell r="B1995" t="str">
            <v>556000</v>
          </cell>
        </row>
        <row r="1996">
          <cell r="A1996" t="str">
            <v>OANDMDPTCHLABORC121</v>
          </cell>
          <cell r="B1996" t="str">
            <v>556000</v>
          </cell>
        </row>
        <row r="1997">
          <cell r="A1997" t="str">
            <v>OANDMDPTCHLABORC122</v>
          </cell>
          <cell r="B1997" t="str">
            <v>556000</v>
          </cell>
        </row>
        <row r="1998">
          <cell r="A1998" t="str">
            <v>OANDMDPTCHLABORC123</v>
          </cell>
          <cell r="B1998" t="str">
            <v>556000</v>
          </cell>
        </row>
        <row r="1999">
          <cell r="A1999" t="str">
            <v>OANDMDPTCHLABORC124</v>
          </cell>
          <cell r="B1999" t="str">
            <v>556000</v>
          </cell>
        </row>
        <row r="2000">
          <cell r="A2000" t="str">
            <v>OANDMDPTCHLABORC181</v>
          </cell>
          <cell r="B2000" t="str">
            <v>561200</v>
          </cell>
        </row>
        <row r="2001">
          <cell r="A2001" t="str">
            <v>OANDMDPTCHLABORC200</v>
          </cell>
          <cell r="B2001" t="str">
            <v>561000</v>
          </cell>
        </row>
        <row r="2002">
          <cell r="A2002" t="str">
            <v>OANDMDPTCHLABORC202</v>
          </cell>
          <cell r="B2002" t="str">
            <v>561000</v>
          </cell>
        </row>
        <row r="2003">
          <cell r="A2003" t="str">
            <v>OANDMDPTCHLABORC305</v>
          </cell>
          <cell r="B2003" t="str">
            <v>581000</v>
          </cell>
        </row>
        <row r="2004">
          <cell r="A2004" t="str">
            <v>OANDMDPTCHOTHERC102</v>
          </cell>
          <cell r="B2004" t="str">
            <v>556000</v>
          </cell>
        </row>
        <row r="2005">
          <cell r="A2005" t="str">
            <v>OANDMDPTCHOTHERC119</v>
          </cell>
          <cell r="B2005" t="str">
            <v>556000</v>
          </cell>
        </row>
        <row r="2006">
          <cell r="A2006" t="str">
            <v>OANDMDPTCHOTHERC120</v>
          </cell>
          <cell r="B2006" t="str">
            <v>556000</v>
          </cell>
        </row>
        <row r="2007">
          <cell r="A2007" t="str">
            <v>OANDMDPTCHOTHERC121</v>
          </cell>
          <cell r="B2007" t="str">
            <v>556000</v>
          </cell>
        </row>
        <row r="2008">
          <cell r="A2008" t="str">
            <v>OANDMDPTCHOTHERC122</v>
          </cell>
          <cell r="B2008" t="str">
            <v>556000</v>
          </cell>
        </row>
        <row r="2009">
          <cell r="A2009" t="str">
            <v>OANDMDPTCHOTHERC123</v>
          </cell>
          <cell r="B2009" t="str">
            <v>556000</v>
          </cell>
        </row>
        <row r="2010">
          <cell r="A2010" t="str">
            <v>OANDMDPTCHOTHERC124</v>
          </cell>
          <cell r="B2010" t="str">
            <v>556000</v>
          </cell>
        </row>
        <row r="2011">
          <cell r="A2011" t="str">
            <v>OANDMDPTCHOTHERC181</v>
          </cell>
          <cell r="B2011" t="str">
            <v>561200</v>
          </cell>
        </row>
        <row r="2012">
          <cell r="A2012" t="str">
            <v>OANDMDPTCHOTHERC200</v>
          </cell>
          <cell r="B2012" t="str">
            <v>561000</v>
          </cell>
        </row>
        <row r="2013">
          <cell r="A2013" t="str">
            <v>OANDMDPTCHOTHERC202</v>
          </cell>
          <cell r="B2013" t="str">
            <v>561000</v>
          </cell>
        </row>
        <row r="2014">
          <cell r="A2014" t="str">
            <v>OANDMDPTCHOTHERC305</v>
          </cell>
          <cell r="B2014" t="str">
            <v>581000</v>
          </cell>
        </row>
        <row r="2015">
          <cell r="A2015" t="str">
            <v>OANDMDPTCHOUTSVC102</v>
          </cell>
          <cell r="B2015" t="str">
            <v>556000</v>
          </cell>
        </row>
        <row r="2016">
          <cell r="A2016" t="str">
            <v>OANDMDPTCHOUTSVC119</v>
          </cell>
          <cell r="B2016" t="str">
            <v>556000</v>
          </cell>
        </row>
        <row r="2017">
          <cell r="A2017" t="str">
            <v>OANDMDPTCHOUTSVC120</v>
          </cell>
          <cell r="B2017" t="str">
            <v>556000</v>
          </cell>
        </row>
        <row r="2018">
          <cell r="A2018" t="str">
            <v>OANDMDPTCHOUTSVC121</v>
          </cell>
          <cell r="B2018" t="str">
            <v>556000</v>
          </cell>
        </row>
        <row r="2019">
          <cell r="A2019" t="str">
            <v>OANDMDPTCHOUTSVC122</v>
          </cell>
          <cell r="B2019" t="str">
            <v>556000</v>
          </cell>
        </row>
        <row r="2020">
          <cell r="A2020" t="str">
            <v>OANDMDPTCHOUTSVC123</v>
          </cell>
          <cell r="B2020" t="str">
            <v>556000</v>
          </cell>
        </row>
        <row r="2021">
          <cell r="A2021" t="str">
            <v>OANDMDPTCHOUTSVC124</v>
          </cell>
          <cell r="B2021" t="str">
            <v>556000</v>
          </cell>
        </row>
        <row r="2022">
          <cell r="A2022" t="str">
            <v>OANDMDPTCHOUTSVC181</v>
          </cell>
          <cell r="B2022" t="str">
            <v>561200</v>
          </cell>
        </row>
        <row r="2023">
          <cell r="A2023" t="str">
            <v>OANDMDPTCHOUTSVC200</v>
          </cell>
          <cell r="B2023" t="str">
            <v>561000</v>
          </cell>
        </row>
        <row r="2024">
          <cell r="A2024" t="str">
            <v>OANDMDPTCHOUTSVC202</v>
          </cell>
          <cell r="B2024" t="str">
            <v>561000</v>
          </cell>
        </row>
        <row r="2025">
          <cell r="A2025" t="str">
            <v>OANDMDPTCHOUTSVC305</v>
          </cell>
          <cell r="B2025" t="str">
            <v>581000</v>
          </cell>
        </row>
        <row r="2026">
          <cell r="A2026" t="str">
            <v>OANDMEVENTLABORC721</v>
          </cell>
          <cell r="B2026" t="str">
            <v>426520</v>
          </cell>
        </row>
        <row r="2027">
          <cell r="A2027" t="str">
            <v>OANDMEVENTLABORC908</v>
          </cell>
          <cell r="B2027" t="str">
            <v>426520</v>
          </cell>
        </row>
        <row r="2028">
          <cell r="A2028" t="str">
            <v>OANDMEVENTOTHERC721</v>
          </cell>
          <cell r="B2028" t="str">
            <v>426520</v>
          </cell>
        </row>
        <row r="2029">
          <cell r="A2029" t="str">
            <v>OANDMEVENTOTHERC908</v>
          </cell>
          <cell r="B2029" t="str">
            <v>426520</v>
          </cell>
        </row>
        <row r="2030">
          <cell r="A2030" t="str">
            <v>OANDMEVENTOUTSVC721</v>
          </cell>
          <cell r="B2030" t="str">
            <v>426520</v>
          </cell>
        </row>
        <row r="2031">
          <cell r="A2031" t="str">
            <v>OANDMEVENTOUTSVC908</v>
          </cell>
          <cell r="B2031" t="str">
            <v>426520</v>
          </cell>
        </row>
        <row r="2032">
          <cell r="A2032" t="str">
            <v>OANDMFUELLABORC158</v>
          </cell>
          <cell r="B2032" t="str">
            <v>549000</v>
          </cell>
        </row>
        <row r="2033">
          <cell r="A2033" t="str">
            <v>OANDMFUELLABORC171</v>
          </cell>
          <cell r="B2033" t="str">
            <v>549000</v>
          </cell>
        </row>
        <row r="2034">
          <cell r="A2034" t="str">
            <v>OANDMFUELLABORC180</v>
          </cell>
          <cell r="B2034" t="str">
            <v>557000</v>
          </cell>
        </row>
        <row r="2035">
          <cell r="A2035" t="str">
            <v>OANDMFUELLABORC182</v>
          </cell>
          <cell r="B2035" t="str">
            <v>506000</v>
          </cell>
        </row>
        <row r="2036">
          <cell r="A2036" t="str">
            <v>OANDMFUELLABORC208</v>
          </cell>
          <cell r="B2036" t="str">
            <v>557000</v>
          </cell>
        </row>
        <row r="2037">
          <cell r="A2037" t="str">
            <v>OANDMFUELLABORC503</v>
          </cell>
          <cell r="B2037" t="str">
            <v>623000</v>
          </cell>
        </row>
        <row r="2038">
          <cell r="A2038" t="str">
            <v>OANDMFUELOTHERC108</v>
          </cell>
          <cell r="B2038" t="str">
            <v>501000</v>
          </cell>
        </row>
        <row r="2039">
          <cell r="A2039" t="str">
            <v>OANDMFUELOTHERC151</v>
          </cell>
          <cell r="B2039" t="str">
            <v>547000</v>
          </cell>
        </row>
        <row r="2040">
          <cell r="A2040" t="str">
            <v>OANDMFUELOTHERC158</v>
          </cell>
          <cell r="B2040" t="str">
            <v>547000</v>
          </cell>
        </row>
        <row r="2041">
          <cell r="A2041" t="str">
            <v>OANDMFUELOTHERC171</v>
          </cell>
          <cell r="B2041" t="str">
            <v>547000</v>
          </cell>
        </row>
        <row r="2042">
          <cell r="A2042" t="str">
            <v>OANDMFUELOTHERC180</v>
          </cell>
          <cell r="B2042" t="str">
            <v>555000</v>
          </cell>
        </row>
        <row r="2043">
          <cell r="A2043" t="str">
            <v>OANDMFUELOTHERC182</v>
          </cell>
          <cell r="B2043" t="str">
            <v>555000</v>
          </cell>
        </row>
        <row r="2044">
          <cell r="A2044" t="str">
            <v>OANDMFUELOTHERC208</v>
          </cell>
          <cell r="B2044" t="str">
            <v>565000</v>
          </cell>
        </row>
        <row r="2045">
          <cell r="A2045" t="str">
            <v>OANDMFUELOTHERC221</v>
          </cell>
          <cell r="B2045" t="str">
            <v>565000</v>
          </cell>
        </row>
        <row r="2046">
          <cell r="A2046" t="str">
            <v>OANDMFUELOTHERC402</v>
          </cell>
          <cell r="B2046" t="str">
            <v>804000</v>
          </cell>
        </row>
        <row r="2047">
          <cell r="A2047" t="str">
            <v>OANDMFUELOTHERC415</v>
          </cell>
          <cell r="B2047" t="str">
            <v>803000</v>
          </cell>
        </row>
        <row r="2048">
          <cell r="A2048" t="str">
            <v>OANDMFUELOTHERC502</v>
          </cell>
          <cell r="B2048" t="str">
            <v>602000</v>
          </cell>
        </row>
        <row r="2049">
          <cell r="A2049" t="str">
            <v>OANDMFUELOTHERC503</v>
          </cell>
          <cell r="B2049" t="str">
            <v>623000</v>
          </cell>
        </row>
        <row r="2050">
          <cell r="A2050" t="str">
            <v>OANDMFUELOTHERC945</v>
          </cell>
          <cell r="B2050" t="str">
            <v>930200</v>
          </cell>
        </row>
        <row r="2051">
          <cell r="A2051" t="str">
            <v>OANDMFUELOUTSVC180</v>
          </cell>
          <cell r="B2051" t="str">
            <v>557000</v>
          </cell>
        </row>
        <row r="2052">
          <cell r="A2052" t="str">
            <v>OANDMFUELOUTSVC208</v>
          </cell>
          <cell r="B2052" t="str">
            <v>557000</v>
          </cell>
        </row>
        <row r="2053">
          <cell r="A2053" t="str">
            <v>OANDMFUELOUTSVC503</v>
          </cell>
          <cell r="B2053" t="str">
            <v>623000</v>
          </cell>
        </row>
        <row r="2054">
          <cell r="A2054" t="str">
            <v>OANDMINSURLABORC721</v>
          </cell>
          <cell r="B2054" t="str">
            <v>426200</v>
          </cell>
        </row>
        <row r="2055">
          <cell r="A2055" t="str">
            <v>OANDMINSURLABORC912</v>
          </cell>
          <cell r="B2055" t="str">
            <v>920000</v>
          </cell>
        </row>
        <row r="2056">
          <cell r="A2056" t="str">
            <v>OANDMINSUROTHERC721</v>
          </cell>
          <cell r="B2056" t="str">
            <v>426200</v>
          </cell>
        </row>
        <row r="2057">
          <cell r="A2057" t="str">
            <v>OANDMINSUROUTSVC721</v>
          </cell>
          <cell r="B2057" t="str">
            <v>426200</v>
          </cell>
        </row>
        <row r="2058">
          <cell r="A2058" t="str">
            <v>OANDMLOBBYLABORC721</v>
          </cell>
          <cell r="B2058" t="str">
            <v>426410</v>
          </cell>
        </row>
        <row r="2059">
          <cell r="A2059" t="str">
            <v>OANDMLOBBYLABORC917</v>
          </cell>
          <cell r="B2059" t="str">
            <v>426410</v>
          </cell>
        </row>
        <row r="2060">
          <cell r="A2060" t="str">
            <v>OANDMLOBBYLABORC934</v>
          </cell>
          <cell r="B2060" t="str">
            <v>920000</v>
          </cell>
        </row>
        <row r="2061">
          <cell r="A2061" t="str">
            <v>OANDMLOBBYOTHERC721</v>
          </cell>
          <cell r="B2061" t="str">
            <v>426410</v>
          </cell>
        </row>
        <row r="2062">
          <cell r="A2062" t="str">
            <v>OANDMLOBBYOTHERC917</v>
          </cell>
          <cell r="B2062" t="str">
            <v>426410</v>
          </cell>
        </row>
        <row r="2063">
          <cell r="A2063" t="str">
            <v>OANDMLOBBYOTHERC934</v>
          </cell>
          <cell r="B2063" t="str">
            <v>921000</v>
          </cell>
        </row>
        <row r="2064">
          <cell r="A2064" t="str">
            <v>OANDMLOBBYOUTSVC721</v>
          </cell>
          <cell r="B2064" t="str">
            <v>426410</v>
          </cell>
        </row>
        <row r="2065">
          <cell r="A2065" t="str">
            <v>OANDMLOBBYOUTSVC917</v>
          </cell>
          <cell r="B2065" t="str">
            <v>426410</v>
          </cell>
        </row>
        <row r="2066">
          <cell r="A2066" t="str">
            <v>OANDMLOBBYOUTSVC934</v>
          </cell>
          <cell r="B2066" t="str">
            <v>923000</v>
          </cell>
        </row>
        <row r="2067">
          <cell r="A2067" t="str">
            <v>OANDMMNTLABORC101</v>
          </cell>
          <cell r="B2067" t="str">
            <v>513000</v>
          </cell>
        </row>
        <row r="2068">
          <cell r="A2068" t="str">
            <v>OANDMMNTLABORC102</v>
          </cell>
          <cell r="B2068" t="str">
            <v>512000</v>
          </cell>
        </row>
        <row r="2069">
          <cell r="A2069" t="str">
            <v>OANDMMNTLABORC104</v>
          </cell>
          <cell r="B2069" t="str">
            <v>513000</v>
          </cell>
        </row>
        <row r="2070">
          <cell r="A2070" t="str">
            <v>OANDMMNTLABORC105</v>
          </cell>
          <cell r="B2070" t="str">
            <v>512000</v>
          </cell>
        </row>
        <row r="2071">
          <cell r="A2071" t="str">
            <v>OANDMMNTLABORC106</v>
          </cell>
          <cell r="B2071" t="str">
            <v>514000</v>
          </cell>
        </row>
        <row r="2072">
          <cell r="A2072" t="str">
            <v>OANDMMNTLABORC108</v>
          </cell>
          <cell r="B2072" t="str">
            <v>514000</v>
          </cell>
        </row>
        <row r="2073">
          <cell r="A2073" t="str">
            <v>OANDMMNTLABORC110</v>
          </cell>
          <cell r="B2073" t="str">
            <v>512000</v>
          </cell>
        </row>
        <row r="2074">
          <cell r="A2074" t="str">
            <v>OANDMMNTLABORC111</v>
          </cell>
          <cell r="B2074" t="str">
            <v>512000</v>
          </cell>
        </row>
        <row r="2075">
          <cell r="A2075" t="str">
            <v>OANDMMNTLABORC112</v>
          </cell>
          <cell r="B2075" t="str">
            <v>511000</v>
          </cell>
        </row>
        <row r="2076">
          <cell r="A2076" t="str">
            <v>OANDMMNTLABORC113</v>
          </cell>
          <cell r="B2076" t="str">
            <v>512000</v>
          </cell>
        </row>
        <row r="2077">
          <cell r="A2077" t="str">
            <v>OANDMMNTLABORC115</v>
          </cell>
          <cell r="B2077" t="str">
            <v>511000</v>
          </cell>
        </row>
        <row r="2078">
          <cell r="A2078" t="str">
            <v>OANDMMNTLABORC116</v>
          </cell>
          <cell r="B2078" t="str">
            <v>511000</v>
          </cell>
        </row>
        <row r="2079">
          <cell r="A2079" t="str">
            <v>OANDMMNTLABORC117</v>
          </cell>
          <cell r="B2079" t="str">
            <v>511000</v>
          </cell>
        </row>
        <row r="2080">
          <cell r="A2080" t="str">
            <v>OANDMMNTLABORC118</v>
          </cell>
          <cell r="B2080" t="str">
            <v>511000</v>
          </cell>
        </row>
        <row r="2081">
          <cell r="A2081" t="str">
            <v>OANDMMNTLABORC119</v>
          </cell>
          <cell r="B2081" t="str">
            <v>512000</v>
          </cell>
        </row>
        <row r="2082">
          <cell r="A2082" t="str">
            <v>OANDMMNTLABORC120</v>
          </cell>
          <cell r="B2082" t="str">
            <v>512000</v>
          </cell>
        </row>
        <row r="2083">
          <cell r="A2083" t="str">
            <v>OANDMMNTLABORC121</v>
          </cell>
          <cell r="B2083" t="str">
            <v>512000</v>
          </cell>
        </row>
        <row r="2084">
          <cell r="A2084" t="str">
            <v>OANDMMNTLABORC122</v>
          </cell>
          <cell r="B2084" t="str">
            <v>512000</v>
          </cell>
        </row>
        <row r="2085">
          <cell r="A2085" t="str">
            <v>OANDMMNTLABORC123</v>
          </cell>
          <cell r="B2085" t="str">
            <v>512000</v>
          </cell>
        </row>
        <row r="2086">
          <cell r="A2086" t="str">
            <v>OANDMMNTLABORC124</v>
          </cell>
          <cell r="B2086" t="str">
            <v>512000</v>
          </cell>
        </row>
        <row r="2087">
          <cell r="A2087" t="str">
            <v>OANDMMNTLABORC125</v>
          </cell>
          <cell r="B2087" t="str">
            <v>513000</v>
          </cell>
        </row>
        <row r="2088">
          <cell r="A2088" t="str">
            <v>OANDMMNTLABORC126</v>
          </cell>
          <cell r="B2088" t="str">
            <v>513000</v>
          </cell>
        </row>
        <row r="2089">
          <cell r="A2089" t="str">
            <v>OANDMMNTLABORC127</v>
          </cell>
          <cell r="B2089" t="str">
            <v>513000</v>
          </cell>
        </row>
        <row r="2090">
          <cell r="A2090" t="str">
            <v>OANDMMNTLABORC128</v>
          </cell>
          <cell r="B2090" t="str">
            <v>513000</v>
          </cell>
        </row>
        <row r="2091">
          <cell r="A2091" t="str">
            <v>OANDMMNTLABORC129</v>
          </cell>
          <cell r="B2091" t="str">
            <v>513000</v>
          </cell>
        </row>
        <row r="2092">
          <cell r="A2092" t="str">
            <v>OANDMMNTLABORC130</v>
          </cell>
          <cell r="B2092" t="str">
            <v>543000</v>
          </cell>
        </row>
        <row r="2093">
          <cell r="A2093" t="str">
            <v>OANDMMNTLABORC131</v>
          </cell>
          <cell r="B2093" t="str">
            <v>544000</v>
          </cell>
        </row>
        <row r="2094">
          <cell r="A2094" t="str">
            <v>OANDMMNTLABORC132</v>
          </cell>
          <cell r="B2094" t="str">
            <v>545000</v>
          </cell>
        </row>
        <row r="2095">
          <cell r="A2095" t="str">
            <v>OANDMMNTLABORC133</v>
          </cell>
          <cell r="B2095" t="str">
            <v>542000</v>
          </cell>
        </row>
        <row r="2096">
          <cell r="A2096" t="str">
            <v>OANDMMNTLABORC134</v>
          </cell>
          <cell r="B2096" t="str">
            <v>514000</v>
          </cell>
        </row>
        <row r="2097">
          <cell r="A2097" t="str">
            <v>OANDMMNTLABORC150</v>
          </cell>
          <cell r="B2097" t="str">
            <v>553000</v>
          </cell>
        </row>
        <row r="2098">
          <cell r="A2098" t="str">
            <v>OANDMMNTLABORC151</v>
          </cell>
          <cell r="B2098" t="str">
            <v>553000</v>
          </cell>
        </row>
        <row r="2099">
          <cell r="A2099" t="str">
            <v>OANDMMNTLABORC152</v>
          </cell>
          <cell r="B2099" t="str">
            <v>553000</v>
          </cell>
        </row>
        <row r="2100">
          <cell r="A2100" t="str">
            <v>OANDMMNTLABORC153</v>
          </cell>
          <cell r="B2100" t="str">
            <v>553000</v>
          </cell>
        </row>
        <row r="2101">
          <cell r="A2101" t="str">
            <v>OANDMMNTLABORC154</v>
          </cell>
          <cell r="B2101" t="str">
            <v>553000</v>
          </cell>
        </row>
        <row r="2102">
          <cell r="A2102" t="str">
            <v>OANDMMNTLABORC155</v>
          </cell>
          <cell r="B2102" t="str">
            <v>553000</v>
          </cell>
        </row>
        <row r="2103">
          <cell r="A2103" t="str">
            <v>OANDMMNTLABORC157</v>
          </cell>
          <cell r="B2103" t="str">
            <v>553000</v>
          </cell>
        </row>
        <row r="2104">
          <cell r="A2104" t="str">
            <v>OANDMMNTLABORC158</v>
          </cell>
          <cell r="B2104" t="str">
            <v>554000</v>
          </cell>
        </row>
        <row r="2105">
          <cell r="A2105" t="str">
            <v>OANDMMNTLABORC159</v>
          </cell>
          <cell r="B2105" t="str">
            <v>553000</v>
          </cell>
        </row>
        <row r="2106">
          <cell r="A2106" t="str">
            <v>OANDMMNTLABORC160</v>
          </cell>
          <cell r="B2106" t="str">
            <v>552000</v>
          </cell>
        </row>
        <row r="2107">
          <cell r="A2107" t="str">
            <v>OANDMMNTLABORC161</v>
          </cell>
          <cell r="B2107" t="str">
            <v>552000</v>
          </cell>
        </row>
        <row r="2108">
          <cell r="A2108" t="str">
            <v>OANDMMNTLABORC162</v>
          </cell>
          <cell r="B2108" t="str">
            <v>552000</v>
          </cell>
        </row>
        <row r="2109">
          <cell r="A2109" t="str">
            <v>OANDMMNTLABORC163</v>
          </cell>
          <cell r="B2109" t="str">
            <v>552000</v>
          </cell>
        </row>
        <row r="2110">
          <cell r="A2110" t="str">
            <v>OANDMMNTLABORC164</v>
          </cell>
          <cell r="B2110" t="str">
            <v>552000</v>
          </cell>
        </row>
        <row r="2111">
          <cell r="A2111" t="str">
            <v>OANDMMNTLABORC165</v>
          </cell>
          <cell r="B2111" t="str">
            <v>552000</v>
          </cell>
        </row>
        <row r="2112">
          <cell r="A2112" t="str">
            <v>OANDMMNTLABORC166</v>
          </cell>
          <cell r="B2112" t="str">
            <v>553000</v>
          </cell>
        </row>
        <row r="2113">
          <cell r="A2113" t="str">
            <v>OANDMMNTLABORC167</v>
          </cell>
          <cell r="B2113" t="str">
            <v>553000</v>
          </cell>
        </row>
        <row r="2114">
          <cell r="A2114" t="str">
            <v>OANDMMNTLABORC168</v>
          </cell>
          <cell r="B2114" t="str">
            <v>553000</v>
          </cell>
        </row>
        <row r="2115">
          <cell r="A2115" t="str">
            <v>OANDMMNTLABORC169</v>
          </cell>
          <cell r="B2115" t="str">
            <v>553000</v>
          </cell>
        </row>
        <row r="2116">
          <cell r="A2116" t="str">
            <v>OANDMMNTLABORC171</v>
          </cell>
          <cell r="B2116" t="str">
            <v>554000</v>
          </cell>
        </row>
        <row r="2117">
          <cell r="A2117" t="str">
            <v>OANDMMNTLABORC181</v>
          </cell>
          <cell r="B2117" t="str">
            <v>561200</v>
          </cell>
        </row>
        <row r="2118">
          <cell r="A2118" t="str">
            <v>OANDMMNTLABORC200</v>
          </cell>
          <cell r="B2118" t="str">
            <v>571000</v>
          </cell>
        </row>
        <row r="2119">
          <cell r="A2119" t="str">
            <v>OANDMMNTLABORC201</v>
          </cell>
          <cell r="B2119" t="str">
            <v>571000</v>
          </cell>
        </row>
        <row r="2120">
          <cell r="A2120" t="str">
            <v>OANDMMNTLABORC202</v>
          </cell>
          <cell r="B2120" t="str">
            <v>573000</v>
          </cell>
        </row>
        <row r="2121">
          <cell r="A2121" t="str">
            <v>OANDMMNTLABORC203</v>
          </cell>
          <cell r="B2121" t="str">
            <v>570000</v>
          </cell>
        </row>
        <row r="2122">
          <cell r="A2122" t="str">
            <v>OANDMMNTLABORC206</v>
          </cell>
          <cell r="B2122" t="str">
            <v>569000</v>
          </cell>
        </row>
        <row r="2123">
          <cell r="A2123" t="str">
            <v>OANDMMNTLABORC210</v>
          </cell>
          <cell r="B2123" t="str">
            <v>570010</v>
          </cell>
        </row>
        <row r="2124">
          <cell r="A2124" t="str">
            <v>OANDMMNTLABORC211</v>
          </cell>
          <cell r="B2124" t="str">
            <v>570020</v>
          </cell>
        </row>
        <row r="2125">
          <cell r="A2125" t="str">
            <v>OANDMMNTLABORC301</v>
          </cell>
          <cell r="B2125" t="str">
            <v>597000</v>
          </cell>
        </row>
        <row r="2126">
          <cell r="A2126" t="str">
            <v>OANDMMNTLABORC302</v>
          </cell>
          <cell r="B2126" t="str">
            <v>587000</v>
          </cell>
        </row>
        <row r="2127">
          <cell r="A2127" t="str">
            <v>OANDMMNTLABORC303</v>
          </cell>
          <cell r="B2127" t="str">
            <v>593000</v>
          </cell>
        </row>
        <row r="2128">
          <cell r="A2128" t="str">
            <v>OANDMMNTLABORC304</v>
          </cell>
          <cell r="B2128" t="str">
            <v>594000</v>
          </cell>
        </row>
        <row r="2129">
          <cell r="A2129" t="str">
            <v>OANDMMNTLABORC305</v>
          </cell>
          <cell r="B2129" t="str">
            <v>598000</v>
          </cell>
        </row>
        <row r="2130">
          <cell r="A2130" t="str">
            <v>OANDMMNTLABORC306</v>
          </cell>
          <cell r="B2130" t="str">
            <v>597000</v>
          </cell>
        </row>
        <row r="2131">
          <cell r="A2131" t="str">
            <v>OANDMMNTLABORC307</v>
          </cell>
          <cell r="B2131" t="str">
            <v>597000</v>
          </cell>
        </row>
        <row r="2132">
          <cell r="A2132" t="str">
            <v>OANDMMNTLABORC308</v>
          </cell>
          <cell r="B2132" t="str">
            <v>597000</v>
          </cell>
        </row>
        <row r="2133">
          <cell r="A2133" t="str">
            <v>OANDMMNTLABORC309</v>
          </cell>
          <cell r="B2133" t="str">
            <v>597000</v>
          </cell>
        </row>
        <row r="2134">
          <cell r="A2134" t="str">
            <v>OANDMMNTLABORC310</v>
          </cell>
          <cell r="B2134" t="str">
            <v>593000</v>
          </cell>
        </row>
        <row r="2135">
          <cell r="A2135" t="str">
            <v>OANDMMNTLABORC311</v>
          </cell>
          <cell r="B2135" t="str">
            <v>593000</v>
          </cell>
        </row>
        <row r="2136">
          <cell r="A2136" t="str">
            <v>OANDMMNTLABORC312</v>
          </cell>
          <cell r="B2136" t="str">
            <v>596000</v>
          </cell>
        </row>
        <row r="2137">
          <cell r="A2137" t="str">
            <v>OANDMMNTLABORC314</v>
          </cell>
          <cell r="B2137" t="str">
            <v>596000</v>
          </cell>
        </row>
        <row r="2138">
          <cell r="A2138" t="str">
            <v>OANDMMNTLABORC315</v>
          </cell>
          <cell r="B2138" t="str">
            <v>592000</v>
          </cell>
        </row>
        <row r="2139">
          <cell r="A2139" t="str">
            <v>OANDMMNTLABORC316</v>
          </cell>
          <cell r="B2139" t="str">
            <v>591000</v>
          </cell>
        </row>
        <row r="2140">
          <cell r="A2140" t="str">
            <v>OANDMMNTLABORC317</v>
          </cell>
          <cell r="B2140" t="str">
            <v>595000</v>
          </cell>
        </row>
        <row r="2141">
          <cell r="A2141" t="str">
            <v>OANDMMNTLABORC318</v>
          </cell>
          <cell r="B2141" t="str">
            <v>596000</v>
          </cell>
        </row>
        <row r="2142">
          <cell r="A2142" t="str">
            <v>OANDMMNTLABORC402</v>
          </cell>
          <cell r="B2142" t="str">
            <v>874000</v>
          </cell>
        </row>
        <row r="2143">
          <cell r="A2143" t="str">
            <v>OANDMMNTLABORC405</v>
          </cell>
          <cell r="B2143" t="str">
            <v>887000</v>
          </cell>
        </row>
        <row r="2144">
          <cell r="A2144" t="str">
            <v>OANDMMNTLABORC406</v>
          </cell>
          <cell r="B2144" t="str">
            <v>893000</v>
          </cell>
        </row>
        <row r="2145">
          <cell r="A2145" t="str">
            <v>OANDMMNTLABORC407</v>
          </cell>
          <cell r="B2145" t="str">
            <v>889000</v>
          </cell>
        </row>
        <row r="2146">
          <cell r="A2146" t="str">
            <v>OANDMMNTLABORC408</v>
          </cell>
          <cell r="B2146" t="str">
            <v>892000</v>
          </cell>
        </row>
        <row r="2147">
          <cell r="A2147" t="str">
            <v>OANDMMNTLABORC409</v>
          </cell>
          <cell r="B2147" t="str">
            <v>887000</v>
          </cell>
        </row>
        <row r="2148">
          <cell r="A2148" t="str">
            <v>OANDMMNTLABORC413</v>
          </cell>
          <cell r="B2148" t="str">
            <v>888000</v>
          </cell>
        </row>
        <row r="2149">
          <cell r="A2149" t="str">
            <v>OANDMMNTLABORC502</v>
          </cell>
          <cell r="B2149" t="str">
            <v>611000</v>
          </cell>
        </row>
        <row r="2150">
          <cell r="A2150" t="str">
            <v>OANDMMNTLABORC503</v>
          </cell>
          <cell r="B2150" t="str">
            <v>624000</v>
          </cell>
        </row>
        <row r="2151">
          <cell r="A2151" t="str">
            <v>OANDMMNTLABORC504</v>
          </cell>
          <cell r="B2151" t="str">
            <v>652000</v>
          </cell>
        </row>
        <row r="2152">
          <cell r="A2152" t="str">
            <v>OANDMMNTLABORC508</v>
          </cell>
          <cell r="B2152" t="str">
            <v>673000</v>
          </cell>
        </row>
        <row r="2153">
          <cell r="A2153" t="str">
            <v>OANDMMNTLABORC509</v>
          </cell>
          <cell r="B2153" t="str">
            <v>673000</v>
          </cell>
        </row>
        <row r="2154">
          <cell r="A2154" t="str">
            <v>OANDMMNTLABORC510</v>
          </cell>
          <cell r="B2154" t="str">
            <v>676000</v>
          </cell>
        </row>
        <row r="2155">
          <cell r="A2155" t="str">
            <v>OANDMMNTLABORC511</v>
          </cell>
          <cell r="B2155" t="str">
            <v>675000</v>
          </cell>
        </row>
        <row r="2156">
          <cell r="A2156" t="str">
            <v>OANDMMNTLABORC513</v>
          </cell>
          <cell r="B2156" t="str">
            <v>673000</v>
          </cell>
        </row>
        <row r="2157">
          <cell r="A2157" t="str">
            <v>OANDMMNTLABORC514</v>
          </cell>
          <cell r="B2157" t="str">
            <v>651000</v>
          </cell>
        </row>
        <row r="2158">
          <cell r="A2158" t="str">
            <v>OANDMMNTLABORC602</v>
          </cell>
          <cell r="B2158" t="str">
            <v>903000</v>
          </cell>
        </row>
        <row r="2159">
          <cell r="A2159" t="str">
            <v>OANDMMNTLABORC910</v>
          </cell>
          <cell r="B2159" t="str">
            <v>920000</v>
          </cell>
        </row>
        <row r="2160">
          <cell r="A2160" t="str">
            <v>OANDMMNTLABORC913</v>
          </cell>
          <cell r="B2160" t="str">
            <v>935000</v>
          </cell>
        </row>
        <row r="2161">
          <cell r="A2161" t="str">
            <v>OANDMMNTLABORC926</v>
          </cell>
          <cell r="B2161" t="str">
            <v>920000</v>
          </cell>
        </row>
        <row r="2162">
          <cell r="A2162" t="str">
            <v>OANDMMNTLABORC927</v>
          </cell>
          <cell r="B2162" t="str">
            <v>935000</v>
          </cell>
        </row>
        <row r="2163">
          <cell r="A2163" t="str">
            <v>OANDMMNTLABORC928</v>
          </cell>
          <cell r="B2163" t="str">
            <v>920000</v>
          </cell>
        </row>
        <row r="2164">
          <cell r="A2164" t="str">
            <v>OANDMMNTLABORC929</v>
          </cell>
          <cell r="B2164" t="str">
            <v>920000</v>
          </cell>
        </row>
        <row r="2165">
          <cell r="A2165" t="str">
            <v>OANDMMNTLABORC930</v>
          </cell>
          <cell r="B2165" t="str">
            <v>920000</v>
          </cell>
        </row>
        <row r="2166">
          <cell r="A2166" t="str">
            <v>OANDMMNTLABORC931</v>
          </cell>
          <cell r="B2166" t="str">
            <v>920000</v>
          </cell>
        </row>
        <row r="2167">
          <cell r="A2167" t="str">
            <v>OANDMMNTLABORC944</v>
          </cell>
          <cell r="B2167" t="str">
            <v>184030</v>
          </cell>
        </row>
        <row r="2168">
          <cell r="A2168" t="str">
            <v>OANDMMNTLABORC950</v>
          </cell>
          <cell r="B2168" t="str">
            <v>920000</v>
          </cell>
        </row>
        <row r="2169">
          <cell r="A2169" t="str">
            <v>OANDMMNTLABORC959</v>
          </cell>
          <cell r="B2169" t="str">
            <v>184950</v>
          </cell>
        </row>
        <row r="2170">
          <cell r="A2170" t="str">
            <v>OANDMMNTOTHERC101</v>
          </cell>
          <cell r="B2170" t="str">
            <v>513000</v>
          </cell>
        </row>
        <row r="2171">
          <cell r="A2171" t="str">
            <v>OANDMMNTOTHERC102</v>
          </cell>
          <cell r="B2171" t="str">
            <v>512000</v>
          </cell>
        </row>
        <row r="2172">
          <cell r="A2172" t="str">
            <v>OANDMMNTOTHERC104</v>
          </cell>
          <cell r="B2172" t="str">
            <v>513000</v>
          </cell>
        </row>
        <row r="2173">
          <cell r="A2173" t="str">
            <v>OANDMMNTOTHERC105</v>
          </cell>
          <cell r="B2173" t="str">
            <v>512000</v>
          </cell>
        </row>
        <row r="2174">
          <cell r="A2174" t="str">
            <v>OANDMMNTOTHERC106</v>
          </cell>
          <cell r="B2174" t="str">
            <v>514000</v>
          </cell>
        </row>
        <row r="2175">
          <cell r="A2175" t="str">
            <v>OANDMMNTOTHERC108</v>
          </cell>
          <cell r="B2175" t="str">
            <v>514000</v>
          </cell>
        </row>
        <row r="2176">
          <cell r="A2176" t="str">
            <v>OANDMMNTOTHERC110</v>
          </cell>
          <cell r="B2176" t="str">
            <v>512000</v>
          </cell>
        </row>
        <row r="2177">
          <cell r="A2177" t="str">
            <v>OANDMMNTOTHERC111</v>
          </cell>
          <cell r="B2177" t="str">
            <v>512000</v>
          </cell>
        </row>
        <row r="2178">
          <cell r="A2178" t="str">
            <v>OANDMMNTOTHERC112</v>
          </cell>
          <cell r="B2178" t="str">
            <v>511000</v>
          </cell>
        </row>
        <row r="2179">
          <cell r="A2179" t="str">
            <v>OANDMMNTOTHERC113</v>
          </cell>
          <cell r="B2179" t="str">
            <v>512000</v>
          </cell>
        </row>
        <row r="2180">
          <cell r="A2180" t="str">
            <v>OANDMMNTOTHERC115</v>
          </cell>
          <cell r="B2180" t="str">
            <v>511000</v>
          </cell>
        </row>
        <row r="2181">
          <cell r="A2181" t="str">
            <v>OANDMMNTOTHERC116</v>
          </cell>
          <cell r="B2181" t="str">
            <v>511000</v>
          </cell>
        </row>
        <row r="2182">
          <cell r="A2182" t="str">
            <v>OANDMMNTOTHERC117</v>
          </cell>
          <cell r="B2182" t="str">
            <v>511000</v>
          </cell>
        </row>
        <row r="2183">
          <cell r="A2183" t="str">
            <v>OANDMMNTOTHERC118</v>
          </cell>
          <cell r="B2183" t="str">
            <v>511000</v>
          </cell>
        </row>
        <row r="2184">
          <cell r="A2184" t="str">
            <v>OANDMMNTOTHERC119</v>
          </cell>
          <cell r="B2184" t="str">
            <v>512000</v>
          </cell>
        </row>
        <row r="2185">
          <cell r="A2185" t="str">
            <v>OANDMMNTOTHERC120</v>
          </cell>
          <cell r="B2185" t="str">
            <v>512000</v>
          </cell>
        </row>
        <row r="2186">
          <cell r="A2186" t="str">
            <v>OANDMMNTOTHERC121</v>
          </cell>
          <cell r="B2186" t="str">
            <v>512000</v>
          </cell>
        </row>
        <row r="2187">
          <cell r="A2187" t="str">
            <v>OANDMMNTOTHERC122</v>
          </cell>
          <cell r="B2187" t="str">
            <v>512000</v>
          </cell>
        </row>
        <row r="2188">
          <cell r="A2188" t="str">
            <v>OANDMMNTOTHERC123</v>
          </cell>
          <cell r="B2188" t="str">
            <v>512000</v>
          </cell>
        </row>
        <row r="2189">
          <cell r="A2189" t="str">
            <v>OANDMMNTOTHERC124</v>
          </cell>
          <cell r="B2189" t="str">
            <v>512000</v>
          </cell>
        </row>
        <row r="2190">
          <cell r="A2190" t="str">
            <v>OANDMMNTOTHERC125</v>
          </cell>
          <cell r="B2190" t="str">
            <v>513000</v>
          </cell>
        </row>
        <row r="2191">
          <cell r="A2191" t="str">
            <v>OANDMMNTOTHERC126</v>
          </cell>
          <cell r="B2191" t="str">
            <v>513000</v>
          </cell>
        </row>
        <row r="2192">
          <cell r="A2192" t="str">
            <v>OANDMMNTOTHERC127</v>
          </cell>
          <cell r="B2192" t="str">
            <v>513000</v>
          </cell>
        </row>
        <row r="2193">
          <cell r="A2193" t="str">
            <v>OANDMMNTOTHERC128</v>
          </cell>
          <cell r="B2193" t="str">
            <v>513000</v>
          </cell>
        </row>
        <row r="2194">
          <cell r="A2194" t="str">
            <v>OANDMMNTOTHERC129</v>
          </cell>
          <cell r="B2194" t="str">
            <v>513000</v>
          </cell>
        </row>
        <row r="2195">
          <cell r="A2195" t="str">
            <v>OANDMMNTOTHERC130</v>
          </cell>
          <cell r="B2195" t="str">
            <v>543000</v>
          </cell>
        </row>
        <row r="2196">
          <cell r="A2196" t="str">
            <v>OANDMMNTOTHERC131</v>
          </cell>
          <cell r="B2196" t="str">
            <v>544000</v>
          </cell>
        </row>
        <row r="2197">
          <cell r="A2197" t="str">
            <v>OANDMMNTOTHERC132</v>
          </cell>
          <cell r="B2197" t="str">
            <v>545000</v>
          </cell>
        </row>
        <row r="2198">
          <cell r="A2198" t="str">
            <v>OANDMMNTOTHERC133</v>
          </cell>
          <cell r="B2198" t="str">
            <v>542000</v>
          </cell>
        </row>
        <row r="2199">
          <cell r="A2199" t="str">
            <v>OANDMMNTOTHERC134</v>
          </cell>
          <cell r="B2199" t="str">
            <v>514000</v>
          </cell>
        </row>
        <row r="2200">
          <cell r="A2200" t="str">
            <v>OANDMMNTOTHERC150</v>
          </cell>
          <cell r="B2200" t="str">
            <v>553000</v>
          </cell>
        </row>
        <row r="2201">
          <cell r="A2201" t="str">
            <v>OANDMMNTOTHERC151</v>
          </cell>
          <cell r="B2201" t="str">
            <v>553000</v>
          </cell>
        </row>
        <row r="2202">
          <cell r="A2202" t="str">
            <v>OANDMMNTOTHERC152</v>
          </cell>
          <cell r="B2202" t="str">
            <v>553000</v>
          </cell>
        </row>
        <row r="2203">
          <cell r="A2203" t="str">
            <v>OANDMMNTOTHERC153</v>
          </cell>
          <cell r="B2203" t="str">
            <v>553000</v>
          </cell>
        </row>
        <row r="2204">
          <cell r="A2204" t="str">
            <v>OANDMMNTOTHERC154</v>
          </cell>
          <cell r="B2204" t="str">
            <v>553000</v>
          </cell>
        </row>
        <row r="2205">
          <cell r="A2205" t="str">
            <v>OANDMMNTOTHERC155</v>
          </cell>
          <cell r="B2205" t="str">
            <v>553000</v>
          </cell>
        </row>
        <row r="2206">
          <cell r="A2206" t="str">
            <v>OANDMMNTOTHERC157</v>
          </cell>
          <cell r="B2206" t="str">
            <v>553000</v>
          </cell>
        </row>
        <row r="2207">
          <cell r="A2207" t="str">
            <v>OANDMMNTOTHERC158</v>
          </cell>
          <cell r="B2207" t="str">
            <v>554000</v>
          </cell>
        </row>
        <row r="2208">
          <cell r="A2208" t="str">
            <v>OANDMMNTOTHERC159</v>
          </cell>
          <cell r="B2208" t="str">
            <v>553000</v>
          </cell>
        </row>
        <row r="2209">
          <cell r="A2209" t="str">
            <v>OANDMMNTOTHERC160</v>
          </cell>
          <cell r="B2209" t="str">
            <v>552000</v>
          </cell>
        </row>
        <row r="2210">
          <cell r="A2210" t="str">
            <v>OANDMMNTOTHERC161</v>
          </cell>
          <cell r="B2210" t="str">
            <v>552000</v>
          </cell>
        </row>
        <row r="2211">
          <cell r="A2211" t="str">
            <v>OANDMMNTOTHERC162</v>
          </cell>
          <cell r="B2211" t="str">
            <v>552000</v>
          </cell>
        </row>
        <row r="2212">
          <cell r="A2212" t="str">
            <v>OANDMMNTOTHERC163</v>
          </cell>
          <cell r="B2212" t="str">
            <v>552000</v>
          </cell>
        </row>
        <row r="2213">
          <cell r="A2213" t="str">
            <v>OANDMMNTOTHERC164</v>
          </cell>
          <cell r="B2213" t="str">
            <v>552000</v>
          </cell>
        </row>
        <row r="2214">
          <cell r="A2214" t="str">
            <v>OANDMMNTOTHERC165</v>
          </cell>
          <cell r="B2214" t="str">
            <v>552000</v>
          </cell>
        </row>
        <row r="2215">
          <cell r="A2215" t="str">
            <v>OANDMMNTOTHERC166</v>
          </cell>
          <cell r="B2215" t="str">
            <v>553000</v>
          </cell>
        </row>
        <row r="2216">
          <cell r="A2216" t="str">
            <v>OANDMMNTOTHERC167</v>
          </cell>
          <cell r="B2216" t="str">
            <v>553000</v>
          </cell>
        </row>
        <row r="2217">
          <cell r="A2217" t="str">
            <v>OANDMMNTOTHERC168</v>
          </cell>
          <cell r="B2217" t="str">
            <v>553000</v>
          </cell>
        </row>
        <row r="2218">
          <cell r="A2218" t="str">
            <v>OANDMMNTOTHERC169</v>
          </cell>
          <cell r="B2218" t="str">
            <v>553000</v>
          </cell>
        </row>
        <row r="2219">
          <cell r="A2219" t="str">
            <v>OANDMMNTOTHERC171</v>
          </cell>
          <cell r="B2219" t="str">
            <v>554000</v>
          </cell>
        </row>
        <row r="2220">
          <cell r="A2220" t="str">
            <v>OANDMMNTOTHERC181</v>
          </cell>
          <cell r="B2220" t="str">
            <v>561200</v>
          </cell>
        </row>
        <row r="2221">
          <cell r="A2221" t="str">
            <v>OANDMMNTOTHERC200</v>
          </cell>
          <cell r="B2221" t="str">
            <v>571000</v>
          </cell>
        </row>
        <row r="2222">
          <cell r="A2222" t="str">
            <v>OANDMMNTOTHERC201</v>
          </cell>
          <cell r="B2222" t="str">
            <v>571000</v>
          </cell>
        </row>
        <row r="2223">
          <cell r="A2223" t="str">
            <v>OANDMMNTOTHERC202</v>
          </cell>
          <cell r="B2223" t="str">
            <v>573000</v>
          </cell>
        </row>
        <row r="2224">
          <cell r="A2224" t="str">
            <v>OANDMMNTOTHERC203</v>
          </cell>
          <cell r="B2224" t="str">
            <v>570000</v>
          </cell>
        </row>
        <row r="2225">
          <cell r="A2225" t="str">
            <v>OANDMMNTOTHERC206</v>
          </cell>
          <cell r="B2225" t="str">
            <v>569000</v>
          </cell>
        </row>
        <row r="2226">
          <cell r="A2226" t="str">
            <v>OANDMMNTOTHERC210</v>
          </cell>
          <cell r="B2226" t="str">
            <v>570010</v>
          </cell>
        </row>
        <row r="2227">
          <cell r="A2227" t="str">
            <v>OANDMMNTOTHERC211</v>
          </cell>
          <cell r="B2227" t="str">
            <v>570020</v>
          </cell>
        </row>
        <row r="2228">
          <cell r="A2228" t="str">
            <v>OANDMMNTOTHERC301</v>
          </cell>
          <cell r="B2228" t="str">
            <v>597000</v>
          </cell>
        </row>
        <row r="2229">
          <cell r="A2229" t="str">
            <v>OANDMMNTOTHERC302</v>
          </cell>
          <cell r="B2229" t="str">
            <v>587000</v>
          </cell>
        </row>
        <row r="2230">
          <cell r="A2230" t="str">
            <v>OANDMMNTOTHERC303</v>
          </cell>
          <cell r="B2230" t="str">
            <v>593000</v>
          </cell>
        </row>
        <row r="2231">
          <cell r="A2231" t="str">
            <v>OANDMMNTOTHERC304</v>
          </cell>
          <cell r="B2231" t="str">
            <v>594000</v>
          </cell>
        </row>
        <row r="2232">
          <cell r="A2232" t="str">
            <v>OANDMMNTOTHERC305</v>
          </cell>
          <cell r="B2232" t="str">
            <v>598000</v>
          </cell>
        </row>
        <row r="2233">
          <cell r="A2233" t="str">
            <v>OANDMMNTOTHERC306</v>
          </cell>
          <cell r="B2233" t="str">
            <v>597000</v>
          </cell>
        </row>
        <row r="2234">
          <cell r="A2234" t="str">
            <v>OANDMMNTOTHERC307</v>
          </cell>
          <cell r="B2234" t="str">
            <v>597000</v>
          </cell>
        </row>
        <row r="2235">
          <cell r="A2235" t="str">
            <v>OANDMMNTOTHERC308</v>
          </cell>
          <cell r="B2235" t="str">
            <v>597000</v>
          </cell>
        </row>
        <row r="2236">
          <cell r="A2236" t="str">
            <v>OANDMMNTOTHERC309</v>
          </cell>
          <cell r="B2236" t="str">
            <v>597000</v>
          </cell>
        </row>
        <row r="2237">
          <cell r="A2237" t="str">
            <v>OANDMMNTOTHERC310</v>
          </cell>
          <cell r="B2237" t="str">
            <v>593000</v>
          </cell>
        </row>
        <row r="2238">
          <cell r="A2238" t="str">
            <v>OANDMMNTOTHERC311</v>
          </cell>
          <cell r="B2238" t="str">
            <v>593000</v>
          </cell>
        </row>
        <row r="2239">
          <cell r="A2239" t="str">
            <v>OANDMMNTOTHERC312</v>
          </cell>
          <cell r="B2239" t="str">
            <v>596000</v>
          </cell>
        </row>
        <row r="2240">
          <cell r="A2240" t="str">
            <v>OANDMMNTOTHERC314</v>
          </cell>
          <cell r="B2240" t="str">
            <v>596000</v>
          </cell>
        </row>
        <row r="2241">
          <cell r="A2241" t="str">
            <v>OANDMMNTOTHERC315</v>
          </cell>
          <cell r="B2241" t="str">
            <v>592000</v>
          </cell>
        </row>
        <row r="2242">
          <cell r="A2242" t="str">
            <v>OANDMMNTOTHERC316</v>
          </cell>
          <cell r="B2242" t="str">
            <v>591000</v>
          </cell>
        </row>
        <row r="2243">
          <cell r="A2243" t="str">
            <v>OANDMMNTOTHERC317</v>
          </cell>
          <cell r="B2243" t="str">
            <v>595000</v>
          </cell>
        </row>
        <row r="2244">
          <cell r="A2244" t="str">
            <v>OANDMMNTOTHERC318</v>
          </cell>
          <cell r="B2244" t="str">
            <v>596000</v>
          </cell>
        </row>
        <row r="2245">
          <cell r="A2245" t="str">
            <v>OANDMMNTOTHERC402</v>
          </cell>
          <cell r="B2245" t="str">
            <v>874000</v>
          </cell>
        </row>
        <row r="2246">
          <cell r="A2246" t="str">
            <v>OANDMMNTOTHERC405</v>
          </cell>
          <cell r="B2246" t="str">
            <v>887000</v>
          </cell>
        </row>
        <row r="2247">
          <cell r="A2247" t="str">
            <v>OANDMMNTOTHERC406</v>
          </cell>
          <cell r="B2247" t="str">
            <v>893000</v>
          </cell>
        </row>
        <row r="2248">
          <cell r="A2248" t="str">
            <v>OANDMMNTOTHERC407</v>
          </cell>
          <cell r="B2248" t="str">
            <v>889000</v>
          </cell>
        </row>
        <row r="2249">
          <cell r="A2249" t="str">
            <v>OANDMMNTOTHERC408</v>
          </cell>
          <cell r="B2249" t="str">
            <v>892000</v>
          </cell>
        </row>
        <row r="2250">
          <cell r="A2250" t="str">
            <v>OANDMMNTOTHERC409</v>
          </cell>
          <cell r="B2250" t="str">
            <v>887000</v>
          </cell>
        </row>
        <row r="2251">
          <cell r="A2251" t="str">
            <v>OANDMMNTOTHERC413</v>
          </cell>
          <cell r="B2251" t="str">
            <v>888000</v>
          </cell>
        </row>
        <row r="2252">
          <cell r="A2252" t="str">
            <v>OANDMMNTOTHERC502</v>
          </cell>
          <cell r="B2252" t="str">
            <v>611000</v>
          </cell>
        </row>
        <row r="2253">
          <cell r="A2253" t="str">
            <v>OANDMMNTOTHERC503</v>
          </cell>
          <cell r="B2253" t="str">
            <v>624000</v>
          </cell>
        </row>
        <row r="2254">
          <cell r="A2254" t="str">
            <v>OANDMMNTOTHERC504</v>
          </cell>
          <cell r="B2254" t="str">
            <v>652000</v>
          </cell>
        </row>
        <row r="2255">
          <cell r="A2255" t="str">
            <v>OANDMMNTOTHERC508</v>
          </cell>
          <cell r="B2255" t="str">
            <v>673000</v>
          </cell>
        </row>
        <row r="2256">
          <cell r="A2256" t="str">
            <v>OANDMMNTOTHERC509</v>
          </cell>
          <cell r="B2256" t="str">
            <v>673000</v>
          </cell>
        </row>
        <row r="2257">
          <cell r="A2257" t="str">
            <v>OANDMMNTOTHERC510</v>
          </cell>
          <cell r="B2257" t="str">
            <v>676000</v>
          </cell>
        </row>
        <row r="2258">
          <cell r="A2258" t="str">
            <v>OANDMMNTOTHERC511</v>
          </cell>
          <cell r="B2258" t="str">
            <v>675000</v>
          </cell>
        </row>
        <row r="2259">
          <cell r="A2259" t="str">
            <v>OANDMMNTOTHERC513</v>
          </cell>
          <cell r="B2259" t="str">
            <v>673000</v>
          </cell>
        </row>
        <row r="2260">
          <cell r="A2260" t="str">
            <v>OANDMMNTOTHERC514</v>
          </cell>
          <cell r="B2260" t="str">
            <v>651000</v>
          </cell>
        </row>
        <row r="2261">
          <cell r="A2261" t="str">
            <v>OANDMMNTOTHERC602</v>
          </cell>
          <cell r="B2261" t="str">
            <v>903000</v>
          </cell>
        </row>
        <row r="2262">
          <cell r="A2262" t="str">
            <v>OANDMMNTOTHERC910</v>
          </cell>
          <cell r="B2262" t="str">
            <v>921000</v>
          </cell>
        </row>
        <row r="2263">
          <cell r="A2263" t="str">
            <v>OANDMMNTOTHERC913</v>
          </cell>
          <cell r="B2263" t="str">
            <v>935000</v>
          </cell>
        </row>
        <row r="2264">
          <cell r="A2264" t="str">
            <v>OANDMMNTOTHERC926</v>
          </cell>
          <cell r="B2264" t="str">
            <v>921000</v>
          </cell>
        </row>
        <row r="2265">
          <cell r="A2265" t="str">
            <v>OANDMMNTOTHERC927</v>
          </cell>
          <cell r="B2265" t="str">
            <v>935000</v>
          </cell>
        </row>
        <row r="2266">
          <cell r="A2266" t="str">
            <v>OANDMMNTOTHERC928</v>
          </cell>
          <cell r="B2266" t="str">
            <v>921000</v>
          </cell>
        </row>
        <row r="2267">
          <cell r="A2267" t="str">
            <v>OANDMMNTOTHERC929</v>
          </cell>
          <cell r="B2267" t="str">
            <v>921000</v>
          </cell>
        </row>
        <row r="2268">
          <cell r="A2268" t="str">
            <v>OANDMMNTOTHERC930</v>
          </cell>
          <cell r="B2268" t="str">
            <v>921000</v>
          </cell>
        </row>
        <row r="2269">
          <cell r="A2269" t="str">
            <v>OANDMMNTOTHERC931</v>
          </cell>
          <cell r="B2269" t="str">
            <v>921000</v>
          </cell>
        </row>
        <row r="2270">
          <cell r="A2270" t="str">
            <v>OANDMMNTOTHERC944</v>
          </cell>
          <cell r="B2270" t="str">
            <v>184030</v>
          </cell>
        </row>
        <row r="2271">
          <cell r="A2271" t="str">
            <v>OANDMMNTOTHERC950</v>
          </cell>
          <cell r="B2271" t="str">
            <v>921000</v>
          </cell>
        </row>
        <row r="2272">
          <cell r="A2272" t="str">
            <v>OANDMMNTOTHERC959</v>
          </cell>
          <cell r="B2272" t="str">
            <v>184950</v>
          </cell>
        </row>
        <row r="2273">
          <cell r="A2273" t="str">
            <v>OANDMMNTOUTSVC101</v>
          </cell>
          <cell r="B2273" t="str">
            <v>513000</v>
          </cell>
        </row>
        <row r="2274">
          <cell r="A2274" t="str">
            <v>OANDMMNTOUTSVC102</v>
          </cell>
          <cell r="B2274" t="str">
            <v>512000</v>
          </cell>
        </row>
        <row r="2275">
          <cell r="A2275" t="str">
            <v>OANDMMNTOUTSVC104</v>
          </cell>
          <cell r="B2275" t="str">
            <v>513000</v>
          </cell>
        </row>
        <row r="2276">
          <cell r="A2276" t="str">
            <v>OANDMMNTOUTSVC105</v>
          </cell>
          <cell r="B2276" t="str">
            <v>512000</v>
          </cell>
        </row>
        <row r="2277">
          <cell r="A2277" t="str">
            <v>OANDMMNTOUTSVC106</v>
          </cell>
          <cell r="B2277" t="str">
            <v>514000</v>
          </cell>
        </row>
        <row r="2278">
          <cell r="A2278" t="str">
            <v>OANDMMNTOUTSVC108</v>
          </cell>
          <cell r="B2278" t="str">
            <v>514000</v>
          </cell>
        </row>
        <row r="2279">
          <cell r="A2279" t="str">
            <v>OANDMMNTOUTSVC110</v>
          </cell>
          <cell r="B2279" t="str">
            <v>512000</v>
          </cell>
        </row>
        <row r="2280">
          <cell r="A2280" t="str">
            <v>OANDMMNTOUTSVC111</v>
          </cell>
          <cell r="B2280" t="str">
            <v>512000</v>
          </cell>
        </row>
        <row r="2281">
          <cell r="A2281" t="str">
            <v>OANDMMNTOUTSVC112</v>
          </cell>
          <cell r="B2281" t="str">
            <v>511000</v>
          </cell>
        </row>
        <row r="2282">
          <cell r="A2282" t="str">
            <v>OANDMMNTOUTSVC113</v>
          </cell>
          <cell r="B2282" t="str">
            <v>512000</v>
          </cell>
        </row>
        <row r="2283">
          <cell r="A2283" t="str">
            <v>OANDMMNTOUTSVC115</v>
          </cell>
          <cell r="B2283" t="str">
            <v>511000</v>
          </cell>
        </row>
        <row r="2284">
          <cell r="A2284" t="str">
            <v>OANDMMNTOUTSVC116</v>
          </cell>
          <cell r="B2284" t="str">
            <v>511000</v>
          </cell>
        </row>
        <row r="2285">
          <cell r="A2285" t="str">
            <v>OANDMMNTOUTSVC117</v>
          </cell>
          <cell r="B2285" t="str">
            <v>511000</v>
          </cell>
        </row>
        <row r="2286">
          <cell r="A2286" t="str">
            <v>OANDMMNTOUTSVC118</v>
          </cell>
          <cell r="B2286" t="str">
            <v>511000</v>
          </cell>
        </row>
        <row r="2287">
          <cell r="A2287" t="str">
            <v>OANDMMNTOUTSVC119</v>
          </cell>
          <cell r="B2287" t="str">
            <v>512000</v>
          </cell>
        </row>
        <row r="2288">
          <cell r="A2288" t="str">
            <v>OANDMMNTOUTSVC120</v>
          </cell>
          <cell r="B2288" t="str">
            <v>512000</v>
          </cell>
        </row>
        <row r="2289">
          <cell r="A2289" t="str">
            <v>OANDMMNTOUTSVC121</v>
          </cell>
          <cell r="B2289" t="str">
            <v>512000</v>
          </cell>
        </row>
        <row r="2290">
          <cell r="A2290" t="str">
            <v>OANDMMNTOUTSVC122</v>
          </cell>
          <cell r="B2290" t="str">
            <v>512000</v>
          </cell>
        </row>
        <row r="2291">
          <cell r="A2291" t="str">
            <v>OANDMMNTOUTSVC123</v>
          </cell>
          <cell r="B2291" t="str">
            <v>512000</v>
          </cell>
        </row>
        <row r="2292">
          <cell r="A2292" t="str">
            <v>OANDMMNTOUTSVC124</v>
          </cell>
          <cell r="B2292" t="str">
            <v>512000</v>
          </cell>
        </row>
        <row r="2293">
          <cell r="A2293" t="str">
            <v>OANDMMNTOUTSVC125</v>
          </cell>
          <cell r="B2293" t="str">
            <v>513000</v>
          </cell>
        </row>
        <row r="2294">
          <cell r="A2294" t="str">
            <v>OANDMMNTOUTSVC126</v>
          </cell>
          <cell r="B2294" t="str">
            <v>513000</v>
          </cell>
        </row>
        <row r="2295">
          <cell r="A2295" t="str">
            <v>OANDMMNTOUTSVC127</v>
          </cell>
          <cell r="B2295" t="str">
            <v>513000</v>
          </cell>
        </row>
        <row r="2296">
          <cell r="A2296" t="str">
            <v>OANDMMNTOUTSVC128</v>
          </cell>
          <cell r="B2296" t="str">
            <v>513000</v>
          </cell>
        </row>
        <row r="2297">
          <cell r="A2297" t="str">
            <v>OANDMMNTOUTSVC129</v>
          </cell>
          <cell r="B2297" t="str">
            <v>513000</v>
          </cell>
        </row>
        <row r="2298">
          <cell r="A2298" t="str">
            <v>OANDMMNTOUTSVC130</v>
          </cell>
          <cell r="B2298" t="str">
            <v>543000</v>
          </cell>
        </row>
        <row r="2299">
          <cell r="A2299" t="str">
            <v>OANDMMNTOUTSVC131</v>
          </cell>
          <cell r="B2299" t="str">
            <v>544000</v>
          </cell>
        </row>
        <row r="2300">
          <cell r="A2300" t="str">
            <v>OANDMMNTOUTSVC132</v>
          </cell>
          <cell r="B2300" t="str">
            <v>545000</v>
          </cell>
        </row>
        <row r="2301">
          <cell r="A2301" t="str">
            <v>OANDMMNTOUTSVC133</v>
          </cell>
          <cell r="B2301" t="str">
            <v>542000</v>
          </cell>
        </row>
        <row r="2302">
          <cell r="A2302" t="str">
            <v>OANDMMNTOUTSVC134</v>
          </cell>
          <cell r="B2302" t="str">
            <v>514000</v>
          </cell>
        </row>
        <row r="2303">
          <cell r="A2303" t="str">
            <v>OANDMMNTOUTSVC150</v>
          </cell>
          <cell r="B2303" t="str">
            <v>553000</v>
          </cell>
        </row>
        <row r="2304">
          <cell r="A2304" t="str">
            <v>OANDMMNTOUTSVC151</v>
          </cell>
          <cell r="B2304" t="str">
            <v>553000</v>
          </cell>
        </row>
        <row r="2305">
          <cell r="A2305" t="str">
            <v>OANDMMNTOUTSVC152</v>
          </cell>
          <cell r="B2305" t="str">
            <v>553000</v>
          </cell>
        </row>
        <row r="2306">
          <cell r="A2306" t="str">
            <v>OANDMMNTOUTSVC153</v>
          </cell>
          <cell r="B2306" t="str">
            <v>553000</v>
          </cell>
        </row>
        <row r="2307">
          <cell r="A2307" t="str">
            <v>OANDMMNTOUTSVC154</v>
          </cell>
          <cell r="B2307" t="str">
            <v>553000</v>
          </cell>
        </row>
        <row r="2308">
          <cell r="A2308" t="str">
            <v>OANDMMNTOUTSVC155</v>
          </cell>
          <cell r="B2308" t="str">
            <v>553000</v>
          </cell>
        </row>
        <row r="2309">
          <cell r="A2309" t="str">
            <v>OANDMMNTOUTSVC157</v>
          </cell>
          <cell r="B2309" t="str">
            <v>553000</v>
          </cell>
        </row>
        <row r="2310">
          <cell r="A2310" t="str">
            <v>OANDMMNTOUTSVC158</v>
          </cell>
          <cell r="B2310" t="str">
            <v>554000</v>
          </cell>
        </row>
        <row r="2311">
          <cell r="A2311" t="str">
            <v>OANDMMNTOUTSVC159</v>
          </cell>
          <cell r="B2311" t="str">
            <v>553000</v>
          </cell>
        </row>
        <row r="2312">
          <cell r="A2312" t="str">
            <v>OANDMMNTOUTSVC160</v>
          </cell>
          <cell r="B2312" t="str">
            <v>552000</v>
          </cell>
        </row>
        <row r="2313">
          <cell r="A2313" t="str">
            <v>OANDMMNTOUTSVC161</v>
          </cell>
          <cell r="B2313" t="str">
            <v>552000</v>
          </cell>
        </row>
        <row r="2314">
          <cell r="A2314" t="str">
            <v>OANDMMNTOUTSVC162</v>
          </cell>
          <cell r="B2314" t="str">
            <v>552000</v>
          </cell>
        </row>
        <row r="2315">
          <cell r="A2315" t="str">
            <v>OANDMMNTOUTSVC163</v>
          </cell>
          <cell r="B2315" t="str">
            <v>552000</v>
          </cell>
        </row>
        <row r="2316">
          <cell r="A2316" t="str">
            <v>OANDMMNTOUTSVC164</v>
          </cell>
          <cell r="B2316" t="str">
            <v>552000</v>
          </cell>
        </row>
        <row r="2317">
          <cell r="A2317" t="str">
            <v>OANDMMNTOUTSVC165</v>
          </cell>
          <cell r="B2317" t="str">
            <v>552000</v>
          </cell>
        </row>
        <row r="2318">
          <cell r="A2318" t="str">
            <v>OANDMMNTOUTSVC166</v>
          </cell>
          <cell r="B2318" t="str">
            <v>553000</v>
          </cell>
        </row>
        <row r="2319">
          <cell r="A2319" t="str">
            <v>OANDMMNTOUTSVC167</v>
          </cell>
          <cell r="B2319" t="str">
            <v>553000</v>
          </cell>
        </row>
        <row r="2320">
          <cell r="A2320" t="str">
            <v>OANDMMNTOUTSVC168</v>
          </cell>
          <cell r="B2320" t="str">
            <v>553000</v>
          </cell>
        </row>
        <row r="2321">
          <cell r="A2321" t="str">
            <v>OANDMMNTOUTSVC169</v>
          </cell>
          <cell r="B2321" t="str">
            <v>553000</v>
          </cell>
        </row>
        <row r="2322">
          <cell r="A2322" t="str">
            <v>OANDMMNTOUTSVC171</v>
          </cell>
          <cell r="B2322" t="str">
            <v>554000</v>
          </cell>
        </row>
        <row r="2323">
          <cell r="A2323" t="str">
            <v>OANDMMNTOUTSVC181</v>
          </cell>
          <cell r="B2323" t="str">
            <v>561200</v>
          </cell>
        </row>
        <row r="2324">
          <cell r="A2324" t="str">
            <v>OANDMMNTOUTSVC200</v>
          </cell>
          <cell r="B2324" t="str">
            <v>571000</v>
          </cell>
        </row>
        <row r="2325">
          <cell r="A2325" t="str">
            <v>OANDMMNTOUTSVC201</v>
          </cell>
          <cell r="B2325" t="str">
            <v>571000</v>
          </cell>
        </row>
        <row r="2326">
          <cell r="A2326" t="str">
            <v>OANDMMNTOUTSVC202</v>
          </cell>
          <cell r="B2326" t="str">
            <v>573000</v>
          </cell>
        </row>
        <row r="2327">
          <cell r="A2327" t="str">
            <v>OANDMMNTOUTSVC203</v>
          </cell>
          <cell r="B2327" t="str">
            <v>570000</v>
          </cell>
        </row>
        <row r="2328">
          <cell r="A2328" t="str">
            <v>OANDMMNTOUTSVC206</v>
          </cell>
          <cell r="B2328" t="str">
            <v>569000</v>
          </cell>
        </row>
        <row r="2329">
          <cell r="A2329" t="str">
            <v>OANDMMNTOUTSVC210</v>
          </cell>
          <cell r="B2329" t="str">
            <v>570010</v>
          </cell>
        </row>
        <row r="2330">
          <cell r="A2330" t="str">
            <v>OANDMMNTOUTSVC211</v>
          </cell>
          <cell r="B2330" t="str">
            <v>570020</v>
          </cell>
        </row>
        <row r="2331">
          <cell r="A2331" t="str">
            <v>OANDMMNTOUTSVC301</v>
          </cell>
          <cell r="B2331" t="str">
            <v>597000</v>
          </cell>
        </row>
        <row r="2332">
          <cell r="A2332" t="str">
            <v>OANDMMNTOUTSVC302</v>
          </cell>
          <cell r="B2332" t="str">
            <v>587000</v>
          </cell>
        </row>
        <row r="2333">
          <cell r="A2333" t="str">
            <v>OANDMMNTOUTSVC303</v>
          </cell>
          <cell r="B2333" t="str">
            <v>593000</v>
          </cell>
        </row>
        <row r="2334">
          <cell r="A2334" t="str">
            <v>OANDMMNTOUTSVC304</v>
          </cell>
          <cell r="B2334" t="str">
            <v>594000</v>
          </cell>
        </row>
        <row r="2335">
          <cell r="A2335" t="str">
            <v>OANDMMNTOUTSVC305</v>
          </cell>
          <cell r="B2335" t="str">
            <v>598000</v>
          </cell>
        </row>
        <row r="2336">
          <cell r="A2336" t="str">
            <v>OANDMMNTOUTSVC306</v>
          </cell>
          <cell r="B2336" t="str">
            <v>597000</v>
          </cell>
        </row>
        <row r="2337">
          <cell r="A2337" t="str">
            <v>OANDMMNTOUTSVC307</v>
          </cell>
          <cell r="B2337" t="str">
            <v>597000</v>
          </cell>
        </row>
        <row r="2338">
          <cell r="A2338" t="str">
            <v>OANDMMNTOUTSVC308</v>
          </cell>
          <cell r="B2338" t="str">
            <v>597000</v>
          </cell>
        </row>
        <row r="2339">
          <cell r="A2339" t="str">
            <v>OANDMMNTOUTSVC309</v>
          </cell>
          <cell r="B2339" t="str">
            <v>597000</v>
          </cell>
        </row>
        <row r="2340">
          <cell r="A2340" t="str">
            <v>OANDMMNTOUTSVC310</v>
          </cell>
          <cell r="B2340" t="str">
            <v>593000</v>
          </cell>
        </row>
        <row r="2341">
          <cell r="A2341" t="str">
            <v>OANDMMNTOUTSVC311</v>
          </cell>
          <cell r="B2341" t="str">
            <v>593000</v>
          </cell>
        </row>
        <row r="2342">
          <cell r="A2342" t="str">
            <v>OANDMMNTOUTSVC312</v>
          </cell>
          <cell r="B2342" t="str">
            <v>596000</v>
          </cell>
        </row>
        <row r="2343">
          <cell r="A2343" t="str">
            <v>OANDMMNTOUTSVC314</v>
          </cell>
          <cell r="B2343" t="str">
            <v>596000</v>
          </cell>
        </row>
        <row r="2344">
          <cell r="A2344" t="str">
            <v>OANDMMNTOUTSVC315</v>
          </cell>
          <cell r="B2344" t="str">
            <v>592000</v>
          </cell>
        </row>
        <row r="2345">
          <cell r="A2345" t="str">
            <v>OANDMMNTOUTSVC316</v>
          </cell>
          <cell r="B2345" t="str">
            <v>591000</v>
          </cell>
        </row>
        <row r="2346">
          <cell r="A2346" t="str">
            <v>OANDMMNTOUTSVC317</v>
          </cell>
          <cell r="B2346" t="str">
            <v>595000</v>
          </cell>
        </row>
        <row r="2347">
          <cell r="A2347" t="str">
            <v>OANDMMNTOUTSVC318</v>
          </cell>
          <cell r="B2347" t="str">
            <v>596000</v>
          </cell>
        </row>
        <row r="2348">
          <cell r="A2348" t="str">
            <v>OANDMMNTOUTSVC402</v>
          </cell>
          <cell r="B2348" t="str">
            <v>874000</v>
          </cell>
        </row>
        <row r="2349">
          <cell r="A2349" t="str">
            <v>OANDMMNTOUTSVC405</v>
          </cell>
          <cell r="B2349" t="str">
            <v>887000</v>
          </cell>
        </row>
        <row r="2350">
          <cell r="A2350" t="str">
            <v>OANDMMNTOUTSVC406</v>
          </cell>
          <cell r="B2350" t="str">
            <v>893000</v>
          </cell>
        </row>
        <row r="2351">
          <cell r="A2351" t="str">
            <v>OANDMMNTOUTSVC407</v>
          </cell>
          <cell r="B2351" t="str">
            <v>889000</v>
          </cell>
        </row>
        <row r="2352">
          <cell r="A2352" t="str">
            <v>OANDMMNTOUTSVC408</v>
          </cell>
          <cell r="B2352" t="str">
            <v>892000</v>
          </cell>
        </row>
        <row r="2353">
          <cell r="A2353" t="str">
            <v>OANDMMNTOUTSVC409</v>
          </cell>
          <cell r="B2353" t="str">
            <v>887000</v>
          </cell>
        </row>
        <row r="2354">
          <cell r="A2354" t="str">
            <v>OANDMMNTOUTSVC413</v>
          </cell>
          <cell r="B2354" t="str">
            <v>888000</v>
          </cell>
        </row>
        <row r="2355">
          <cell r="A2355" t="str">
            <v>OANDMMNTOUTSVC502</v>
          </cell>
          <cell r="B2355" t="str">
            <v>611000</v>
          </cell>
        </row>
        <row r="2356">
          <cell r="A2356" t="str">
            <v>OANDMMNTOUTSVC503</v>
          </cell>
          <cell r="B2356" t="str">
            <v>624000</v>
          </cell>
        </row>
        <row r="2357">
          <cell r="A2357" t="str">
            <v>OANDMMNTOUTSVC504</v>
          </cell>
          <cell r="B2357" t="str">
            <v>652000</v>
          </cell>
        </row>
        <row r="2358">
          <cell r="A2358" t="str">
            <v>OANDMMNTOUTSVC508</v>
          </cell>
          <cell r="B2358" t="str">
            <v>673000</v>
          </cell>
        </row>
        <row r="2359">
          <cell r="A2359" t="str">
            <v>OANDMMNTOUTSVC509</v>
          </cell>
          <cell r="B2359" t="str">
            <v>673000</v>
          </cell>
        </row>
        <row r="2360">
          <cell r="A2360" t="str">
            <v>OANDMMNTOUTSVC510</v>
          </cell>
          <cell r="B2360" t="str">
            <v>676000</v>
          </cell>
        </row>
        <row r="2361">
          <cell r="A2361" t="str">
            <v>OANDMMNTOUTSVC511</v>
          </cell>
          <cell r="B2361" t="str">
            <v>675000</v>
          </cell>
        </row>
        <row r="2362">
          <cell r="A2362" t="str">
            <v>OANDMMNTOUTSVC513</v>
          </cell>
          <cell r="B2362" t="str">
            <v>673000</v>
          </cell>
        </row>
        <row r="2363">
          <cell r="A2363" t="str">
            <v>OANDMMNTOUTSVC514</v>
          </cell>
          <cell r="B2363" t="str">
            <v>651000</v>
          </cell>
        </row>
        <row r="2364">
          <cell r="A2364" t="str">
            <v>OANDMMNTOUTSVC602</v>
          </cell>
          <cell r="B2364" t="str">
            <v>903000</v>
          </cell>
        </row>
        <row r="2365">
          <cell r="A2365" t="str">
            <v>OANDMMNTOUTSVC910</v>
          </cell>
          <cell r="B2365" t="str">
            <v>923000</v>
          </cell>
        </row>
        <row r="2366">
          <cell r="A2366" t="str">
            <v>OANDMMNTOUTSVC913</v>
          </cell>
          <cell r="B2366" t="str">
            <v>935000</v>
          </cell>
        </row>
        <row r="2367">
          <cell r="A2367" t="str">
            <v>OANDMMNTOUTSVC926</v>
          </cell>
          <cell r="B2367" t="str">
            <v>923000</v>
          </cell>
        </row>
        <row r="2368">
          <cell r="A2368" t="str">
            <v>OANDMMNTOUTSVC927</v>
          </cell>
          <cell r="B2368" t="str">
            <v>935000</v>
          </cell>
        </row>
        <row r="2369">
          <cell r="A2369" t="str">
            <v>OANDMMNTOUTSVC928</v>
          </cell>
          <cell r="B2369" t="str">
            <v>923000</v>
          </cell>
        </row>
        <row r="2370">
          <cell r="A2370" t="str">
            <v>OANDMMNTOUTSVC929</v>
          </cell>
          <cell r="B2370" t="str">
            <v>923000</v>
          </cell>
        </row>
        <row r="2371">
          <cell r="A2371" t="str">
            <v>OANDMMNTOUTSVC930</v>
          </cell>
          <cell r="B2371" t="str">
            <v>923000</v>
          </cell>
        </row>
        <row r="2372">
          <cell r="A2372" t="str">
            <v>OANDMMNTOUTSVC931</v>
          </cell>
          <cell r="B2372" t="str">
            <v>923000</v>
          </cell>
        </row>
        <row r="2373">
          <cell r="A2373" t="str">
            <v>OANDMMNTOUTSVC944</v>
          </cell>
          <cell r="B2373" t="str">
            <v>184030</v>
          </cell>
        </row>
        <row r="2374">
          <cell r="A2374" t="str">
            <v>OANDMMNTOUTSVC950</v>
          </cell>
          <cell r="B2374" t="str">
            <v>923000</v>
          </cell>
        </row>
        <row r="2375">
          <cell r="A2375" t="str">
            <v>OANDMMNTOUTSVC959</v>
          </cell>
          <cell r="B2375" t="str">
            <v>184950</v>
          </cell>
        </row>
        <row r="2376">
          <cell r="A2376" t="str">
            <v>OANDMMNTSELABORC101</v>
          </cell>
          <cell r="B2376" t="str">
            <v>513000</v>
          </cell>
        </row>
        <row r="2377">
          <cell r="A2377" t="str">
            <v>OANDMMNTSELABORC102</v>
          </cell>
          <cell r="B2377" t="str">
            <v>512000</v>
          </cell>
        </row>
        <row r="2378">
          <cell r="A2378" t="str">
            <v>OANDMMNTSELABORC104</v>
          </cell>
          <cell r="B2378" t="str">
            <v>513000</v>
          </cell>
        </row>
        <row r="2379">
          <cell r="A2379" t="str">
            <v>OANDMMNTSELABORC105</v>
          </cell>
          <cell r="B2379" t="str">
            <v>512000</v>
          </cell>
        </row>
        <row r="2380">
          <cell r="A2380" t="str">
            <v>OANDMMNTSELABORC108</v>
          </cell>
          <cell r="B2380" t="str">
            <v>510000</v>
          </cell>
        </row>
        <row r="2381">
          <cell r="A2381" t="str">
            <v>OANDMMNTSELABORC110</v>
          </cell>
          <cell r="B2381" t="str">
            <v>512000</v>
          </cell>
        </row>
        <row r="2382">
          <cell r="A2382" t="str">
            <v>OANDMMNTSELABORC111</v>
          </cell>
          <cell r="B2382" t="str">
            <v>512000</v>
          </cell>
        </row>
        <row r="2383">
          <cell r="A2383" t="str">
            <v>OANDMMNTSELABORC112</v>
          </cell>
          <cell r="B2383" t="str">
            <v>511000</v>
          </cell>
        </row>
        <row r="2384">
          <cell r="A2384" t="str">
            <v>OANDMMNTSELABORC113</v>
          </cell>
          <cell r="B2384" t="str">
            <v>512000</v>
          </cell>
        </row>
        <row r="2385">
          <cell r="A2385" t="str">
            <v>OANDMMNTSELABORC115</v>
          </cell>
          <cell r="B2385" t="str">
            <v>511000</v>
          </cell>
        </row>
        <row r="2386">
          <cell r="A2386" t="str">
            <v>OANDMMNTSELABORC116</v>
          </cell>
          <cell r="B2386" t="str">
            <v>511000</v>
          </cell>
        </row>
        <row r="2387">
          <cell r="A2387" t="str">
            <v>OANDMMNTSELABORC117</v>
          </cell>
          <cell r="B2387" t="str">
            <v>511000</v>
          </cell>
        </row>
        <row r="2388">
          <cell r="A2388" t="str">
            <v>OANDMMNTSELABORC118</v>
          </cell>
          <cell r="B2388" t="str">
            <v>511000</v>
          </cell>
        </row>
        <row r="2389">
          <cell r="A2389" t="str">
            <v>OANDMMNTSELABORC119</v>
          </cell>
          <cell r="B2389" t="str">
            <v>512000</v>
          </cell>
        </row>
        <row r="2390">
          <cell r="A2390" t="str">
            <v>OANDMMNTSELABORC120</v>
          </cell>
          <cell r="B2390" t="str">
            <v>512000</v>
          </cell>
        </row>
        <row r="2391">
          <cell r="A2391" t="str">
            <v>OANDMMNTSELABORC121</v>
          </cell>
          <cell r="B2391" t="str">
            <v>512000</v>
          </cell>
        </row>
        <row r="2392">
          <cell r="A2392" t="str">
            <v>OANDMMNTSELABORC122</v>
          </cell>
          <cell r="B2392" t="str">
            <v>512000</v>
          </cell>
        </row>
        <row r="2393">
          <cell r="A2393" t="str">
            <v>OANDMMNTSELABORC123</v>
          </cell>
          <cell r="B2393" t="str">
            <v>512000</v>
          </cell>
        </row>
        <row r="2394">
          <cell r="A2394" t="str">
            <v>OANDMMNTSELABORC124</v>
          </cell>
          <cell r="B2394" t="str">
            <v>512000</v>
          </cell>
        </row>
        <row r="2395">
          <cell r="A2395" t="str">
            <v>OANDMMNTSELABORC125</v>
          </cell>
          <cell r="B2395" t="str">
            <v>513000</v>
          </cell>
        </row>
        <row r="2396">
          <cell r="A2396" t="str">
            <v>OANDMMNTSELABORC126</v>
          </cell>
          <cell r="B2396" t="str">
            <v>513000</v>
          </cell>
        </row>
        <row r="2397">
          <cell r="A2397" t="str">
            <v>OANDMMNTSELABORC127</v>
          </cell>
          <cell r="B2397" t="str">
            <v>513000</v>
          </cell>
        </row>
        <row r="2398">
          <cell r="A2398" t="str">
            <v>OANDMMNTSELABORC128</v>
          </cell>
          <cell r="B2398" t="str">
            <v>513000</v>
          </cell>
        </row>
        <row r="2399">
          <cell r="A2399" t="str">
            <v>OANDMMNTSELABORC129</v>
          </cell>
          <cell r="B2399" t="str">
            <v>513000</v>
          </cell>
        </row>
        <row r="2400">
          <cell r="A2400" t="str">
            <v>OANDMMNTSELABORC130</v>
          </cell>
          <cell r="B2400" t="str">
            <v>543000</v>
          </cell>
        </row>
        <row r="2401">
          <cell r="A2401" t="str">
            <v>OANDMMNTSELABORC131</v>
          </cell>
          <cell r="B2401" t="str">
            <v>544000</v>
          </cell>
        </row>
        <row r="2402">
          <cell r="A2402" t="str">
            <v>OANDMMNTSELABORC132</v>
          </cell>
          <cell r="B2402" t="str">
            <v>541000</v>
          </cell>
        </row>
        <row r="2403">
          <cell r="A2403" t="str">
            <v>OANDMMNTSELABORC133</v>
          </cell>
          <cell r="B2403" t="str">
            <v>542000</v>
          </cell>
        </row>
        <row r="2404">
          <cell r="A2404" t="str">
            <v>OANDMMNTSELABORC150</v>
          </cell>
          <cell r="B2404" t="str">
            <v>553000</v>
          </cell>
        </row>
        <row r="2405">
          <cell r="A2405" t="str">
            <v>OANDMMNTSELABORC151</v>
          </cell>
          <cell r="B2405" t="str">
            <v>551000</v>
          </cell>
        </row>
        <row r="2406">
          <cell r="A2406" t="str">
            <v>OANDMMNTSELABORC152</v>
          </cell>
          <cell r="B2406" t="str">
            <v>553000</v>
          </cell>
        </row>
        <row r="2407">
          <cell r="A2407" t="str">
            <v>OANDMMNTSELABORC153</v>
          </cell>
          <cell r="B2407" t="str">
            <v>553000</v>
          </cell>
        </row>
        <row r="2408">
          <cell r="A2408" t="str">
            <v>OANDMMNTSELABORC154</v>
          </cell>
          <cell r="B2408" t="str">
            <v>553000</v>
          </cell>
        </row>
        <row r="2409">
          <cell r="A2409" t="str">
            <v>OANDMMNTSELABORC155</v>
          </cell>
          <cell r="B2409" t="str">
            <v>553000</v>
          </cell>
        </row>
        <row r="2410">
          <cell r="A2410" t="str">
            <v>OANDMMNTSELABORC157</v>
          </cell>
          <cell r="B2410" t="str">
            <v>553000</v>
          </cell>
        </row>
        <row r="2411">
          <cell r="A2411" t="str">
            <v>OANDMMNTSELABORC158</v>
          </cell>
          <cell r="B2411" t="str">
            <v>551000</v>
          </cell>
        </row>
        <row r="2412">
          <cell r="A2412" t="str">
            <v>OANDMMNTSELABORC159</v>
          </cell>
          <cell r="B2412" t="str">
            <v>553000</v>
          </cell>
        </row>
        <row r="2413">
          <cell r="A2413" t="str">
            <v>OANDMMNTSELABORC160</v>
          </cell>
          <cell r="B2413" t="str">
            <v>552000</v>
          </cell>
        </row>
        <row r="2414">
          <cell r="A2414" t="str">
            <v>OANDMMNTSELABORC161</v>
          </cell>
          <cell r="B2414" t="str">
            <v>552000</v>
          </cell>
        </row>
        <row r="2415">
          <cell r="A2415" t="str">
            <v>OANDMMNTSELABORC162</v>
          </cell>
          <cell r="B2415" t="str">
            <v>552000</v>
          </cell>
        </row>
        <row r="2416">
          <cell r="A2416" t="str">
            <v>OANDMMNTSELABORC163</v>
          </cell>
          <cell r="B2416" t="str">
            <v>552000</v>
          </cell>
        </row>
        <row r="2417">
          <cell r="A2417" t="str">
            <v>OANDMMNTSELABORC164</v>
          </cell>
          <cell r="B2417" t="str">
            <v>552000</v>
          </cell>
        </row>
        <row r="2418">
          <cell r="A2418" t="str">
            <v>OANDMMNTSELABORC165</v>
          </cell>
          <cell r="B2418" t="str">
            <v>552000</v>
          </cell>
        </row>
        <row r="2419">
          <cell r="A2419" t="str">
            <v>OANDMMNTSELABORC166</v>
          </cell>
          <cell r="B2419" t="str">
            <v>553000</v>
          </cell>
        </row>
        <row r="2420">
          <cell r="A2420" t="str">
            <v>OANDMMNTSELABORC167</v>
          </cell>
          <cell r="B2420" t="str">
            <v>553000</v>
          </cell>
        </row>
        <row r="2421">
          <cell r="A2421" t="str">
            <v>OANDMMNTSELABORC168</v>
          </cell>
          <cell r="B2421" t="str">
            <v>553000</v>
          </cell>
        </row>
        <row r="2422">
          <cell r="A2422" t="str">
            <v>OANDMMNTSELABORC169</v>
          </cell>
          <cell r="B2422" t="str">
            <v>553000</v>
          </cell>
        </row>
        <row r="2423">
          <cell r="A2423" t="str">
            <v>OANDMMNTSELABORC171</v>
          </cell>
          <cell r="B2423" t="str">
            <v>551000</v>
          </cell>
        </row>
        <row r="2424">
          <cell r="A2424" t="str">
            <v>OANDMMNTSELABORC200</v>
          </cell>
          <cell r="B2424" t="str">
            <v>571000</v>
          </cell>
        </row>
        <row r="2425">
          <cell r="A2425" t="str">
            <v>OANDMMNTSELABORC201</v>
          </cell>
          <cell r="B2425" t="str">
            <v>571000</v>
          </cell>
        </row>
        <row r="2426">
          <cell r="A2426" t="str">
            <v>OANDMMNTSELABORC202</v>
          </cell>
          <cell r="B2426" t="str">
            <v>568000</v>
          </cell>
        </row>
        <row r="2427">
          <cell r="A2427" t="str">
            <v>OANDMMNTSELABORC203</v>
          </cell>
          <cell r="B2427" t="str">
            <v>570000</v>
          </cell>
        </row>
        <row r="2428">
          <cell r="A2428" t="str">
            <v>OANDMMNTSELABORC206</v>
          </cell>
          <cell r="B2428" t="str">
            <v>569000</v>
          </cell>
        </row>
        <row r="2429">
          <cell r="A2429" t="str">
            <v>OANDMMNTSELABORC210</v>
          </cell>
          <cell r="B2429" t="str">
            <v>570010</v>
          </cell>
        </row>
        <row r="2430">
          <cell r="A2430" t="str">
            <v>OANDMMNTSELABORC211</v>
          </cell>
          <cell r="B2430" t="str">
            <v>570020</v>
          </cell>
        </row>
        <row r="2431">
          <cell r="A2431" t="str">
            <v>OANDMMNTSELABORC303</v>
          </cell>
          <cell r="B2431" t="str">
            <v>593000</v>
          </cell>
        </row>
        <row r="2432">
          <cell r="A2432" t="str">
            <v>OANDMMNTSELABORC304</v>
          </cell>
          <cell r="B2432" t="str">
            <v>594000</v>
          </cell>
        </row>
        <row r="2433">
          <cell r="A2433" t="str">
            <v>OANDMMNTSELABORC305</v>
          </cell>
          <cell r="B2433" t="str">
            <v>590000</v>
          </cell>
        </row>
        <row r="2434">
          <cell r="A2434" t="str">
            <v>OANDMMNTSELABORC306</v>
          </cell>
          <cell r="B2434" t="str">
            <v>597000</v>
          </cell>
        </row>
        <row r="2435">
          <cell r="A2435" t="str">
            <v>OANDMMNTSELABORC307</v>
          </cell>
          <cell r="B2435" t="str">
            <v>597000</v>
          </cell>
        </row>
        <row r="2436">
          <cell r="A2436" t="str">
            <v>OANDMMNTSELABORC308</v>
          </cell>
          <cell r="B2436" t="str">
            <v>597000</v>
          </cell>
        </row>
        <row r="2437">
          <cell r="A2437" t="str">
            <v>OANDMMNTSELABORC309</v>
          </cell>
          <cell r="B2437" t="str">
            <v>597000</v>
          </cell>
        </row>
        <row r="2438">
          <cell r="A2438" t="str">
            <v>OANDMMNTSELABORC310</v>
          </cell>
          <cell r="B2438" t="str">
            <v>593000</v>
          </cell>
        </row>
        <row r="2439">
          <cell r="A2439" t="str">
            <v>OANDMMNTSELABORC311</v>
          </cell>
          <cell r="B2439" t="str">
            <v>593000</v>
          </cell>
        </row>
        <row r="2440">
          <cell r="A2440" t="str">
            <v>OANDMMNTSELABORC312</v>
          </cell>
          <cell r="B2440" t="str">
            <v>596000</v>
          </cell>
        </row>
        <row r="2441">
          <cell r="A2441" t="str">
            <v>OANDMMNTSELABORC314</v>
          </cell>
          <cell r="B2441" t="str">
            <v>596000</v>
          </cell>
        </row>
        <row r="2442">
          <cell r="A2442" t="str">
            <v>OANDMMNTSELABORC315</v>
          </cell>
          <cell r="B2442" t="str">
            <v>592000</v>
          </cell>
        </row>
        <row r="2443">
          <cell r="A2443" t="str">
            <v>OANDMMNTSELABORC316</v>
          </cell>
          <cell r="B2443" t="str">
            <v>591000</v>
          </cell>
        </row>
        <row r="2444">
          <cell r="A2444" t="str">
            <v>OANDMMNTSELABORC317</v>
          </cell>
          <cell r="B2444" t="str">
            <v>595000</v>
          </cell>
        </row>
        <row r="2445">
          <cell r="A2445" t="str">
            <v>OANDMMNTSELABORC318</v>
          </cell>
          <cell r="B2445" t="str">
            <v>596000</v>
          </cell>
        </row>
        <row r="2446">
          <cell r="A2446" t="str">
            <v>OANDMMNTSELABORC405</v>
          </cell>
          <cell r="B2446" t="str">
            <v>887000</v>
          </cell>
        </row>
        <row r="2447">
          <cell r="A2447" t="str">
            <v>OANDMMNTSELABORC406</v>
          </cell>
          <cell r="B2447" t="str">
            <v>893000</v>
          </cell>
        </row>
        <row r="2448">
          <cell r="A2448" t="str">
            <v>OANDMMNTSELABORC407</v>
          </cell>
          <cell r="B2448" t="str">
            <v>889000</v>
          </cell>
        </row>
        <row r="2449">
          <cell r="A2449" t="str">
            <v>OANDMMNTSELABORC408</v>
          </cell>
          <cell r="B2449" t="str">
            <v>892000</v>
          </cell>
        </row>
        <row r="2450">
          <cell r="A2450" t="str">
            <v>OANDMMNTSELABORC409</v>
          </cell>
          <cell r="B2450" t="str">
            <v>887000</v>
          </cell>
        </row>
        <row r="2451">
          <cell r="A2451" t="str">
            <v>OANDMMNTSELABORC413</v>
          </cell>
          <cell r="B2451" t="str">
            <v>888000</v>
          </cell>
        </row>
        <row r="2452">
          <cell r="A2452" t="str">
            <v>OANDMMNTSELABORC504</v>
          </cell>
          <cell r="B2452" t="str">
            <v>652000</v>
          </cell>
        </row>
        <row r="2453">
          <cell r="A2453" t="str">
            <v>OANDMMNTSELABORC508</v>
          </cell>
          <cell r="B2453" t="str">
            <v>670000</v>
          </cell>
        </row>
        <row r="2454">
          <cell r="A2454" t="str">
            <v>OANDMMNTSELABORC509</v>
          </cell>
          <cell r="B2454" t="str">
            <v>673000</v>
          </cell>
        </row>
        <row r="2455">
          <cell r="A2455" t="str">
            <v>OANDMMNTSELABORC510</v>
          </cell>
          <cell r="B2455" t="str">
            <v>676000</v>
          </cell>
        </row>
        <row r="2456">
          <cell r="A2456" t="str">
            <v>OANDMMNTSELABORC511</v>
          </cell>
          <cell r="B2456" t="str">
            <v>675000</v>
          </cell>
        </row>
        <row r="2457">
          <cell r="A2457" t="str">
            <v>OANDMMNTSELABORC513</v>
          </cell>
          <cell r="B2457" t="str">
            <v>673000</v>
          </cell>
        </row>
        <row r="2458">
          <cell r="A2458" t="str">
            <v>OANDMMNTSELABORC514</v>
          </cell>
          <cell r="B2458" t="str">
            <v>651000</v>
          </cell>
        </row>
        <row r="2459">
          <cell r="A2459" t="str">
            <v>OANDMMNTSELABORC913</v>
          </cell>
          <cell r="B2459" t="str">
            <v>935000</v>
          </cell>
        </row>
        <row r="2460">
          <cell r="A2460" t="str">
            <v>OANDMMNTSEOTHERC101</v>
          </cell>
          <cell r="B2460" t="str">
            <v>513000</v>
          </cell>
        </row>
        <row r="2461">
          <cell r="A2461" t="str">
            <v>OANDMMNTSEOTHERC102</v>
          </cell>
          <cell r="B2461" t="str">
            <v>512000</v>
          </cell>
        </row>
        <row r="2462">
          <cell r="A2462" t="str">
            <v>OANDMMNTSEOTHERC104</v>
          </cell>
          <cell r="B2462" t="str">
            <v>513000</v>
          </cell>
        </row>
        <row r="2463">
          <cell r="A2463" t="str">
            <v>OANDMMNTSEOTHERC105</v>
          </cell>
          <cell r="B2463" t="str">
            <v>512000</v>
          </cell>
        </row>
        <row r="2464">
          <cell r="A2464" t="str">
            <v>OANDMMNTSEOTHERC108</v>
          </cell>
          <cell r="B2464" t="str">
            <v>510000</v>
          </cell>
        </row>
        <row r="2465">
          <cell r="A2465" t="str">
            <v>OANDMMNTSEOTHERC110</v>
          </cell>
          <cell r="B2465" t="str">
            <v>512000</v>
          </cell>
        </row>
        <row r="2466">
          <cell r="A2466" t="str">
            <v>OANDMMNTSEOTHERC111</v>
          </cell>
          <cell r="B2466" t="str">
            <v>512000</v>
          </cell>
        </row>
        <row r="2467">
          <cell r="A2467" t="str">
            <v>OANDMMNTSEOTHERC112</v>
          </cell>
          <cell r="B2467" t="str">
            <v>511000</v>
          </cell>
        </row>
        <row r="2468">
          <cell r="A2468" t="str">
            <v>OANDMMNTSEOTHERC113</v>
          </cell>
          <cell r="B2468" t="str">
            <v>512000</v>
          </cell>
        </row>
        <row r="2469">
          <cell r="A2469" t="str">
            <v>OANDMMNTSEOTHERC115</v>
          </cell>
          <cell r="B2469" t="str">
            <v>511000</v>
          </cell>
        </row>
        <row r="2470">
          <cell r="A2470" t="str">
            <v>OANDMMNTSEOTHERC116</v>
          </cell>
          <cell r="B2470" t="str">
            <v>511000</v>
          </cell>
        </row>
        <row r="2471">
          <cell r="A2471" t="str">
            <v>OANDMMNTSEOTHERC117</v>
          </cell>
          <cell r="B2471" t="str">
            <v>511000</v>
          </cell>
        </row>
        <row r="2472">
          <cell r="A2472" t="str">
            <v>OANDMMNTSEOTHERC118</v>
          </cell>
          <cell r="B2472" t="str">
            <v>511000</v>
          </cell>
        </row>
        <row r="2473">
          <cell r="A2473" t="str">
            <v>OANDMMNTSEOTHERC119</v>
          </cell>
          <cell r="B2473" t="str">
            <v>512000</v>
          </cell>
        </row>
        <row r="2474">
          <cell r="A2474" t="str">
            <v>OANDMMNTSEOTHERC120</v>
          </cell>
          <cell r="B2474" t="str">
            <v>512000</v>
          </cell>
        </row>
        <row r="2475">
          <cell r="A2475" t="str">
            <v>OANDMMNTSEOTHERC121</v>
          </cell>
          <cell r="B2475" t="str">
            <v>512000</v>
          </cell>
        </row>
        <row r="2476">
          <cell r="A2476" t="str">
            <v>OANDMMNTSEOTHERC122</v>
          </cell>
          <cell r="B2476" t="str">
            <v>512000</v>
          </cell>
        </row>
        <row r="2477">
          <cell r="A2477" t="str">
            <v>OANDMMNTSEOTHERC123</v>
          </cell>
          <cell r="B2477" t="str">
            <v>512000</v>
          </cell>
        </row>
        <row r="2478">
          <cell r="A2478" t="str">
            <v>OANDMMNTSEOTHERC124</v>
          </cell>
          <cell r="B2478" t="str">
            <v>512000</v>
          </cell>
        </row>
        <row r="2479">
          <cell r="A2479" t="str">
            <v>OANDMMNTSEOTHERC125</v>
          </cell>
          <cell r="B2479" t="str">
            <v>513000</v>
          </cell>
        </row>
        <row r="2480">
          <cell r="A2480" t="str">
            <v>OANDMMNTSEOTHERC126</v>
          </cell>
          <cell r="B2480" t="str">
            <v>513000</v>
          </cell>
        </row>
        <row r="2481">
          <cell r="A2481" t="str">
            <v>OANDMMNTSEOTHERC127</v>
          </cell>
          <cell r="B2481" t="str">
            <v>513000</v>
          </cell>
        </row>
        <row r="2482">
          <cell r="A2482" t="str">
            <v>OANDMMNTSEOTHERC128</v>
          </cell>
          <cell r="B2482" t="str">
            <v>513000</v>
          </cell>
        </row>
        <row r="2483">
          <cell r="A2483" t="str">
            <v>OANDMMNTSEOTHERC129</v>
          </cell>
          <cell r="B2483" t="str">
            <v>513000</v>
          </cell>
        </row>
        <row r="2484">
          <cell r="A2484" t="str">
            <v>OANDMMNTSEOTHERC130</v>
          </cell>
          <cell r="B2484" t="str">
            <v>543000</v>
          </cell>
        </row>
        <row r="2485">
          <cell r="A2485" t="str">
            <v>OANDMMNTSEOTHERC131</v>
          </cell>
          <cell r="B2485" t="str">
            <v>544000</v>
          </cell>
        </row>
        <row r="2486">
          <cell r="A2486" t="str">
            <v>OANDMMNTSEOTHERC132</v>
          </cell>
          <cell r="B2486" t="str">
            <v>541000</v>
          </cell>
        </row>
        <row r="2487">
          <cell r="A2487" t="str">
            <v>OANDMMNTSEOTHERC133</v>
          </cell>
          <cell r="B2487" t="str">
            <v>542000</v>
          </cell>
        </row>
        <row r="2488">
          <cell r="A2488" t="str">
            <v>OANDMMNTSEOTHERC150</v>
          </cell>
          <cell r="B2488" t="str">
            <v>553000</v>
          </cell>
        </row>
        <row r="2489">
          <cell r="A2489" t="str">
            <v>OANDMMNTSEOTHERC151</v>
          </cell>
          <cell r="B2489" t="str">
            <v>551000</v>
          </cell>
        </row>
        <row r="2490">
          <cell r="A2490" t="str">
            <v>OANDMMNTSEOTHERC152</v>
          </cell>
          <cell r="B2490" t="str">
            <v>553000</v>
          </cell>
        </row>
        <row r="2491">
          <cell r="A2491" t="str">
            <v>OANDMMNTSEOTHERC153</v>
          </cell>
          <cell r="B2491" t="str">
            <v>553000</v>
          </cell>
        </row>
        <row r="2492">
          <cell r="A2492" t="str">
            <v>OANDMMNTSEOTHERC154</v>
          </cell>
          <cell r="B2492" t="str">
            <v>553000</v>
          </cell>
        </row>
        <row r="2493">
          <cell r="A2493" t="str">
            <v>OANDMMNTSEOTHERC155</v>
          </cell>
          <cell r="B2493" t="str">
            <v>553000</v>
          </cell>
        </row>
        <row r="2494">
          <cell r="A2494" t="str">
            <v>OANDMMNTSEOTHERC157</v>
          </cell>
          <cell r="B2494" t="str">
            <v>553000</v>
          </cell>
        </row>
        <row r="2495">
          <cell r="A2495" t="str">
            <v>OANDMMNTSEOTHERC158</v>
          </cell>
          <cell r="B2495" t="str">
            <v>551000</v>
          </cell>
        </row>
        <row r="2496">
          <cell r="A2496" t="str">
            <v>OANDMMNTSEOTHERC159</v>
          </cell>
          <cell r="B2496" t="str">
            <v>553000</v>
          </cell>
        </row>
        <row r="2497">
          <cell r="A2497" t="str">
            <v>OANDMMNTSEOTHERC160</v>
          </cell>
          <cell r="B2497" t="str">
            <v>552000</v>
          </cell>
        </row>
        <row r="2498">
          <cell r="A2498" t="str">
            <v>OANDMMNTSEOTHERC161</v>
          </cell>
          <cell r="B2498" t="str">
            <v>552000</v>
          </cell>
        </row>
        <row r="2499">
          <cell r="A2499" t="str">
            <v>OANDMMNTSEOTHERC162</v>
          </cell>
          <cell r="B2499" t="str">
            <v>552000</v>
          </cell>
        </row>
        <row r="2500">
          <cell r="A2500" t="str">
            <v>OANDMMNTSEOTHERC163</v>
          </cell>
          <cell r="B2500" t="str">
            <v>552000</v>
          </cell>
        </row>
        <row r="2501">
          <cell r="A2501" t="str">
            <v>OANDMMNTSEOTHERC164</v>
          </cell>
          <cell r="B2501" t="str">
            <v>552000</v>
          </cell>
        </row>
        <row r="2502">
          <cell r="A2502" t="str">
            <v>OANDMMNTSEOTHERC165</v>
          </cell>
          <cell r="B2502" t="str">
            <v>552000</v>
          </cell>
        </row>
        <row r="2503">
          <cell r="A2503" t="str">
            <v>OANDMMNTSEOTHERC166</v>
          </cell>
          <cell r="B2503" t="str">
            <v>553000</v>
          </cell>
        </row>
        <row r="2504">
          <cell r="A2504" t="str">
            <v>OANDMMNTSEOTHERC167</v>
          </cell>
          <cell r="B2504" t="str">
            <v>553000</v>
          </cell>
        </row>
        <row r="2505">
          <cell r="A2505" t="str">
            <v>OANDMMNTSEOTHERC168</v>
          </cell>
          <cell r="B2505" t="str">
            <v>553000</v>
          </cell>
        </row>
        <row r="2506">
          <cell r="A2506" t="str">
            <v>OANDMMNTSEOTHERC169</v>
          </cell>
          <cell r="B2506" t="str">
            <v>553000</v>
          </cell>
        </row>
        <row r="2507">
          <cell r="A2507" t="str">
            <v>OANDMMNTSEOTHERC171</v>
          </cell>
          <cell r="B2507" t="str">
            <v>551000</v>
          </cell>
        </row>
        <row r="2508">
          <cell r="A2508" t="str">
            <v>OANDMMNTSEOTHERC200</v>
          </cell>
          <cell r="B2508" t="str">
            <v>571000</v>
          </cell>
        </row>
        <row r="2509">
          <cell r="A2509" t="str">
            <v>OANDMMNTSEOTHERC201</v>
          </cell>
          <cell r="B2509" t="str">
            <v>571000</v>
          </cell>
        </row>
        <row r="2510">
          <cell r="A2510" t="str">
            <v>OANDMMNTSEOTHERC202</v>
          </cell>
          <cell r="B2510" t="str">
            <v>568000</v>
          </cell>
        </row>
        <row r="2511">
          <cell r="A2511" t="str">
            <v>OANDMMNTSEOTHERC203</v>
          </cell>
          <cell r="B2511" t="str">
            <v>570000</v>
          </cell>
        </row>
        <row r="2512">
          <cell r="A2512" t="str">
            <v>OANDMMNTSEOTHERC206</v>
          </cell>
          <cell r="B2512" t="str">
            <v>569000</v>
          </cell>
        </row>
        <row r="2513">
          <cell r="A2513" t="str">
            <v>OANDMMNTSEOTHERC210</v>
          </cell>
          <cell r="B2513" t="str">
            <v>570010</v>
          </cell>
        </row>
        <row r="2514">
          <cell r="A2514" t="str">
            <v>OANDMMNTSEOTHERC211</v>
          </cell>
          <cell r="B2514" t="str">
            <v>570020</v>
          </cell>
        </row>
        <row r="2515">
          <cell r="A2515" t="str">
            <v>OANDMMNTSEOTHERC303</v>
          </cell>
          <cell r="B2515" t="str">
            <v>593000</v>
          </cell>
        </row>
        <row r="2516">
          <cell r="A2516" t="str">
            <v>OANDMMNTSEOTHERC304</v>
          </cell>
          <cell r="B2516" t="str">
            <v>594000</v>
          </cell>
        </row>
        <row r="2517">
          <cell r="A2517" t="str">
            <v>OANDMMNTSEOTHERC305</v>
          </cell>
          <cell r="B2517" t="str">
            <v>590000</v>
          </cell>
        </row>
        <row r="2518">
          <cell r="A2518" t="str">
            <v>OANDMMNTSEOTHERC306</v>
          </cell>
          <cell r="B2518" t="str">
            <v>597000</v>
          </cell>
        </row>
        <row r="2519">
          <cell r="A2519" t="str">
            <v>OANDMMNTSEOTHERC307</v>
          </cell>
          <cell r="B2519" t="str">
            <v>597000</v>
          </cell>
        </row>
        <row r="2520">
          <cell r="A2520" t="str">
            <v>OANDMMNTSEOTHERC308</v>
          </cell>
          <cell r="B2520" t="str">
            <v>597000</v>
          </cell>
        </row>
        <row r="2521">
          <cell r="A2521" t="str">
            <v>OANDMMNTSEOTHERC309</v>
          </cell>
          <cell r="B2521" t="str">
            <v>597000</v>
          </cell>
        </row>
        <row r="2522">
          <cell r="A2522" t="str">
            <v>OANDMMNTSEOTHERC310</v>
          </cell>
          <cell r="B2522" t="str">
            <v>593000</v>
          </cell>
        </row>
        <row r="2523">
          <cell r="A2523" t="str">
            <v>OANDMMNTSEOTHERC311</v>
          </cell>
          <cell r="B2523" t="str">
            <v>593000</v>
          </cell>
        </row>
        <row r="2524">
          <cell r="A2524" t="str">
            <v>OANDMMNTSEOTHERC312</v>
          </cell>
          <cell r="B2524" t="str">
            <v>596000</v>
          </cell>
        </row>
        <row r="2525">
          <cell r="A2525" t="str">
            <v>OANDMMNTSEOTHERC314</v>
          </cell>
          <cell r="B2525" t="str">
            <v>596000</v>
          </cell>
        </row>
        <row r="2526">
          <cell r="A2526" t="str">
            <v>OANDMMNTSEOTHERC315</v>
          </cell>
          <cell r="B2526" t="str">
            <v>592000</v>
          </cell>
        </row>
        <row r="2527">
          <cell r="A2527" t="str">
            <v>OANDMMNTSEOTHERC316</v>
          </cell>
          <cell r="B2527" t="str">
            <v>595000</v>
          </cell>
        </row>
        <row r="2528">
          <cell r="A2528" t="str">
            <v>OANDMMNTSEOTHERC317</v>
          </cell>
          <cell r="B2528" t="str">
            <v>595000</v>
          </cell>
        </row>
        <row r="2529">
          <cell r="A2529" t="str">
            <v>OANDMMNTSEOTHERC318</v>
          </cell>
          <cell r="B2529" t="str">
            <v>596000</v>
          </cell>
        </row>
        <row r="2530">
          <cell r="A2530" t="str">
            <v>OANDMMNTSEOTHERC405</v>
          </cell>
          <cell r="B2530" t="str">
            <v>887000</v>
          </cell>
        </row>
        <row r="2531">
          <cell r="A2531" t="str">
            <v>OANDMMNTSEOTHERC406</v>
          </cell>
          <cell r="B2531" t="str">
            <v>893000</v>
          </cell>
        </row>
        <row r="2532">
          <cell r="A2532" t="str">
            <v>OANDMMNTSEOTHERC407</v>
          </cell>
          <cell r="B2532" t="str">
            <v>889000</v>
          </cell>
        </row>
        <row r="2533">
          <cell r="A2533" t="str">
            <v>OANDMMNTSEOTHERC408</v>
          </cell>
          <cell r="B2533" t="str">
            <v>892000</v>
          </cell>
        </row>
        <row r="2534">
          <cell r="A2534" t="str">
            <v>OANDMMNTSEOTHERC409</v>
          </cell>
          <cell r="B2534" t="str">
            <v>887000</v>
          </cell>
        </row>
        <row r="2535">
          <cell r="A2535" t="str">
            <v>OANDMMNTSEOTHERC413</v>
          </cell>
          <cell r="B2535" t="str">
            <v>888000</v>
          </cell>
        </row>
        <row r="2536">
          <cell r="A2536" t="str">
            <v>OANDMMNTSEOTHERC504</v>
          </cell>
          <cell r="B2536" t="str">
            <v>652000</v>
          </cell>
        </row>
        <row r="2537">
          <cell r="A2537" t="str">
            <v>OANDMMNTSEOTHERC508</v>
          </cell>
          <cell r="B2537" t="str">
            <v>670000</v>
          </cell>
        </row>
        <row r="2538">
          <cell r="A2538" t="str">
            <v>OANDMMNTSEOTHERC509</v>
          </cell>
          <cell r="B2538" t="str">
            <v>673000</v>
          </cell>
        </row>
        <row r="2539">
          <cell r="A2539" t="str">
            <v>OANDMMNTSEOTHERC510</v>
          </cell>
          <cell r="B2539" t="str">
            <v>676000</v>
          </cell>
        </row>
        <row r="2540">
          <cell r="A2540" t="str">
            <v>OANDMMNTSEOTHERC511</v>
          </cell>
          <cell r="B2540" t="str">
            <v>675000</v>
          </cell>
        </row>
        <row r="2541">
          <cell r="A2541" t="str">
            <v>OANDMMNTSEOTHERC513</v>
          </cell>
          <cell r="B2541" t="str">
            <v>673000</v>
          </cell>
        </row>
        <row r="2542">
          <cell r="A2542" t="str">
            <v>OANDMMNTSEOTHERC514</v>
          </cell>
          <cell r="B2542" t="str">
            <v>651000</v>
          </cell>
        </row>
        <row r="2543">
          <cell r="A2543" t="str">
            <v>OANDMMNTSEOTHERC913</v>
          </cell>
          <cell r="B2543" t="str">
            <v>935000</v>
          </cell>
        </row>
        <row r="2544">
          <cell r="A2544" t="str">
            <v>OANDMMNTSEOUTSVC101</v>
          </cell>
          <cell r="B2544" t="str">
            <v>513000</v>
          </cell>
        </row>
        <row r="2545">
          <cell r="A2545" t="str">
            <v>OANDMMNTSEOUTSVC102</v>
          </cell>
          <cell r="B2545" t="str">
            <v>512000</v>
          </cell>
        </row>
        <row r="2546">
          <cell r="A2546" t="str">
            <v>OANDMMNTSEOUTSVC104</v>
          </cell>
          <cell r="B2546" t="str">
            <v>513000</v>
          </cell>
        </row>
        <row r="2547">
          <cell r="A2547" t="str">
            <v>OANDMMNTSEOUTSVC105</v>
          </cell>
          <cell r="B2547" t="str">
            <v>512000</v>
          </cell>
        </row>
        <row r="2548">
          <cell r="A2548" t="str">
            <v>OANDMMNTSEOUTSVC108</v>
          </cell>
          <cell r="B2548" t="str">
            <v>510000</v>
          </cell>
        </row>
        <row r="2549">
          <cell r="A2549" t="str">
            <v>OANDMMNTSEOUTSVC110</v>
          </cell>
          <cell r="B2549" t="str">
            <v>512000</v>
          </cell>
        </row>
        <row r="2550">
          <cell r="A2550" t="str">
            <v>OANDMMNTSEOUTSVC111</v>
          </cell>
          <cell r="B2550" t="str">
            <v>512000</v>
          </cell>
        </row>
        <row r="2551">
          <cell r="A2551" t="str">
            <v>OANDMMNTSEOUTSVC112</v>
          </cell>
          <cell r="B2551" t="str">
            <v>511000</v>
          </cell>
        </row>
        <row r="2552">
          <cell r="A2552" t="str">
            <v>OANDMMNTSEOUTSVC113</v>
          </cell>
          <cell r="B2552" t="str">
            <v>512000</v>
          </cell>
        </row>
        <row r="2553">
          <cell r="A2553" t="str">
            <v>OANDMMNTSEOUTSVC115</v>
          </cell>
          <cell r="B2553" t="str">
            <v>511000</v>
          </cell>
        </row>
        <row r="2554">
          <cell r="A2554" t="str">
            <v>OANDMMNTSEOUTSVC116</v>
          </cell>
          <cell r="B2554" t="str">
            <v>511000</v>
          </cell>
        </row>
        <row r="2555">
          <cell r="A2555" t="str">
            <v>OANDMMNTSEOUTSVC117</v>
          </cell>
          <cell r="B2555" t="str">
            <v>511000</v>
          </cell>
        </row>
        <row r="2556">
          <cell r="A2556" t="str">
            <v>OANDMMNTSEOUTSVC118</v>
          </cell>
          <cell r="B2556" t="str">
            <v>511000</v>
          </cell>
        </row>
        <row r="2557">
          <cell r="A2557" t="str">
            <v>OANDMMNTSEOUTSVC119</v>
          </cell>
          <cell r="B2557" t="str">
            <v>512000</v>
          </cell>
        </row>
        <row r="2558">
          <cell r="A2558" t="str">
            <v>OANDMMNTSEOUTSVC120</v>
          </cell>
          <cell r="B2558" t="str">
            <v>512000</v>
          </cell>
        </row>
        <row r="2559">
          <cell r="A2559" t="str">
            <v>OANDMMNTSEOUTSVC121</v>
          </cell>
          <cell r="B2559" t="str">
            <v>512000</v>
          </cell>
        </row>
        <row r="2560">
          <cell r="A2560" t="str">
            <v>OANDMMNTSEOUTSVC122</v>
          </cell>
          <cell r="B2560" t="str">
            <v>512000</v>
          </cell>
        </row>
        <row r="2561">
          <cell r="A2561" t="str">
            <v>OANDMMNTSEOUTSVC123</v>
          </cell>
          <cell r="B2561" t="str">
            <v>512000</v>
          </cell>
        </row>
        <row r="2562">
          <cell r="A2562" t="str">
            <v>OANDMMNTSEOUTSVC124</v>
          </cell>
          <cell r="B2562" t="str">
            <v>512000</v>
          </cell>
        </row>
        <row r="2563">
          <cell r="A2563" t="str">
            <v>OANDMMNTSEOUTSVC125</v>
          </cell>
          <cell r="B2563" t="str">
            <v>513000</v>
          </cell>
        </row>
        <row r="2564">
          <cell r="A2564" t="str">
            <v>OANDMMNTSEOUTSVC126</v>
          </cell>
          <cell r="B2564" t="str">
            <v>513000</v>
          </cell>
        </row>
        <row r="2565">
          <cell r="A2565" t="str">
            <v>OANDMMNTSEOUTSVC127</v>
          </cell>
          <cell r="B2565" t="str">
            <v>513000</v>
          </cell>
        </row>
        <row r="2566">
          <cell r="A2566" t="str">
            <v>OANDMMNTSEOUTSVC128</v>
          </cell>
          <cell r="B2566" t="str">
            <v>513000</v>
          </cell>
        </row>
        <row r="2567">
          <cell r="A2567" t="str">
            <v>OANDMMNTSEOUTSVC129</v>
          </cell>
          <cell r="B2567" t="str">
            <v>513000</v>
          </cell>
        </row>
        <row r="2568">
          <cell r="A2568" t="str">
            <v>OANDMMNTSEOUTSVC130</v>
          </cell>
          <cell r="B2568" t="str">
            <v>543000</v>
          </cell>
        </row>
        <row r="2569">
          <cell r="A2569" t="str">
            <v>OANDMMNTSEOUTSVC131</v>
          </cell>
          <cell r="B2569" t="str">
            <v>544000</v>
          </cell>
        </row>
        <row r="2570">
          <cell r="A2570" t="str">
            <v>OANDMMNTSEOUTSVC132</v>
          </cell>
          <cell r="B2570" t="str">
            <v>541000</v>
          </cell>
        </row>
        <row r="2571">
          <cell r="A2571" t="str">
            <v>OANDMMNTSEOUTSVC133</v>
          </cell>
          <cell r="B2571" t="str">
            <v>542000</v>
          </cell>
        </row>
        <row r="2572">
          <cell r="A2572" t="str">
            <v>OANDMMNTSEOUTSVC150</v>
          </cell>
          <cell r="B2572" t="str">
            <v>553000</v>
          </cell>
        </row>
        <row r="2573">
          <cell r="A2573" t="str">
            <v>OANDMMNTSEOUTSVC151</v>
          </cell>
          <cell r="B2573" t="str">
            <v>551000</v>
          </cell>
        </row>
        <row r="2574">
          <cell r="A2574" t="str">
            <v>OANDMMNTSEOUTSVC152</v>
          </cell>
          <cell r="B2574" t="str">
            <v>553000</v>
          </cell>
        </row>
        <row r="2575">
          <cell r="A2575" t="str">
            <v>OANDMMNTSEOUTSVC153</v>
          </cell>
          <cell r="B2575" t="str">
            <v>553000</v>
          </cell>
        </row>
        <row r="2576">
          <cell r="A2576" t="str">
            <v>OANDMMNTSEOUTSVC154</v>
          </cell>
          <cell r="B2576" t="str">
            <v>553000</v>
          </cell>
        </row>
        <row r="2577">
          <cell r="A2577" t="str">
            <v>OANDMMNTSEOUTSVC155</v>
          </cell>
          <cell r="B2577" t="str">
            <v>553000</v>
          </cell>
        </row>
        <row r="2578">
          <cell r="A2578" t="str">
            <v>OANDMMNTSEOUTSVC157</v>
          </cell>
          <cell r="B2578" t="str">
            <v>553000</v>
          </cell>
        </row>
        <row r="2579">
          <cell r="A2579" t="str">
            <v>OANDMMNTSEOUTSVC158</v>
          </cell>
          <cell r="B2579" t="str">
            <v>551000</v>
          </cell>
        </row>
        <row r="2580">
          <cell r="A2580" t="str">
            <v>OANDMMNTSEOUTSVC159</v>
          </cell>
          <cell r="B2580" t="str">
            <v>553000</v>
          </cell>
        </row>
        <row r="2581">
          <cell r="A2581" t="str">
            <v>OANDMMNTSEOUTSVC160</v>
          </cell>
          <cell r="B2581" t="str">
            <v>552000</v>
          </cell>
        </row>
        <row r="2582">
          <cell r="A2582" t="str">
            <v>OANDMMNTSEOUTSVC161</v>
          </cell>
          <cell r="B2582" t="str">
            <v>552000</v>
          </cell>
        </row>
        <row r="2583">
          <cell r="A2583" t="str">
            <v>OANDMMNTSEOUTSVC162</v>
          </cell>
          <cell r="B2583" t="str">
            <v>552000</v>
          </cell>
        </row>
        <row r="2584">
          <cell r="A2584" t="str">
            <v>OANDMMNTSEOUTSVC163</v>
          </cell>
          <cell r="B2584" t="str">
            <v>552000</v>
          </cell>
        </row>
        <row r="2585">
          <cell r="A2585" t="str">
            <v>OANDMMNTSEOUTSVC164</v>
          </cell>
          <cell r="B2585" t="str">
            <v>552000</v>
          </cell>
        </row>
        <row r="2586">
          <cell r="A2586" t="str">
            <v>OANDMMNTSEOUTSVC165</v>
          </cell>
          <cell r="B2586" t="str">
            <v>552000</v>
          </cell>
        </row>
        <row r="2587">
          <cell r="A2587" t="str">
            <v>OANDMMNTSEOUTSVC166</v>
          </cell>
          <cell r="B2587" t="str">
            <v>553000</v>
          </cell>
        </row>
        <row r="2588">
          <cell r="A2588" t="str">
            <v>OANDMMNTSEOUTSVC167</v>
          </cell>
          <cell r="B2588" t="str">
            <v>553000</v>
          </cell>
        </row>
        <row r="2589">
          <cell r="A2589" t="str">
            <v>OANDMMNTSEOUTSVC168</v>
          </cell>
          <cell r="B2589" t="str">
            <v>553000</v>
          </cell>
        </row>
        <row r="2590">
          <cell r="A2590" t="str">
            <v>OANDMMNTSEOUTSVC169</v>
          </cell>
          <cell r="B2590" t="str">
            <v>553000</v>
          </cell>
        </row>
        <row r="2591">
          <cell r="A2591" t="str">
            <v>OANDMMNTSEOUTSVC171</v>
          </cell>
          <cell r="B2591" t="str">
            <v>551000</v>
          </cell>
        </row>
        <row r="2592">
          <cell r="A2592" t="str">
            <v>OANDMMNTSEOUTSVC200</v>
          </cell>
          <cell r="B2592" t="str">
            <v>571000</v>
          </cell>
        </row>
        <row r="2593">
          <cell r="A2593" t="str">
            <v>OANDMMNTSEOUTSVC201</v>
          </cell>
          <cell r="B2593" t="str">
            <v>571000</v>
          </cell>
        </row>
        <row r="2594">
          <cell r="A2594" t="str">
            <v>OANDMMNTSEOUTSVC202</v>
          </cell>
          <cell r="B2594" t="str">
            <v>568000</v>
          </cell>
        </row>
        <row r="2595">
          <cell r="A2595" t="str">
            <v>OANDMMNTSEOUTSVC203</v>
          </cell>
          <cell r="B2595" t="str">
            <v>570000</v>
          </cell>
        </row>
        <row r="2596">
          <cell r="A2596" t="str">
            <v>OANDMMNTSEOUTSVC206</v>
          </cell>
          <cell r="B2596" t="str">
            <v>569000</v>
          </cell>
        </row>
        <row r="2597">
          <cell r="A2597" t="str">
            <v>OANDMMNTSEOUTSVC210</v>
          </cell>
          <cell r="B2597" t="str">
            <v>570010</v>
          </cell>
        </row>
        <row r="2598">
          <cell r="A2598" t="str">
            <v>OANDMMNTSEOUTSVC211</v>
          </cell>
          <cell r="B2598" t="str">
            <v>570020</v>
          </cell>
        </row>
        <row r="2599">
          <cell r="A2599" t="str">
            <v>OANDMMNTSEOUTSVC303</v>
          </cell>
          <cell r="B2599" t="str">
            <v>593000</v>
          </cell>
        </row>
        <row r="2600">
          <cell r="A2600" t="str">
            <v>OANDMMNTSEOUTSVC304</v>
          </cell>
          <cell r="B2600" t="str">
            <v>594000</v>
          </cell>
        </row>
        <row r="2601">
          <cell r="A2601" t="str">
            <v>OANDMMNTSEOUTSVC305</v>
          </cell>
          <cell r="B2601" t="str">
            <v>590000</v>
          </cell>
        </row>
        <row r="2602">
          <cell r="A2602" t="str">
            <v>OANDMMNTSEOUTSVC306</v>
          </cell>
          <cell r="B2602" t="str">
            <v>597000</v>
          </cell>
        </row>
        <row r="2603">
          <cell r="A2603" t="str">
            <v>OANDMMNTSEOUTSVC307</v>
          </cell>
          <cell r="B2603" t="str">
            <v>597000</v>
          </cell>
        </row>
        <row r="2604">
          <cell r="A2604" t="str">
            <v>OANDMMNTSEOUTSVC308</v>
          </cell>
          <cell r="B2604" t="str">
            <v>597000</v>
          </cell>
        </row>
        <row r="2605">
          <cell r="A2605" t="str">
            <v>OANDMMNTSEOUTSVC309</v>
          </cell>
          <cell r="B2605" t="str">
            <v>597000</v>
          </cell>
        </row>
        <row r="2606">
          <cell r="A2606" t="str">
            <v>OANDMMNTSEOUTSVC310</v>
          </cell>
          <cell r="B2606" t="str">
            <v>593000</v>
          </cell>
        </row>
        <row r="2607">
          <cell r="A2607" t="str">
            <v>OANDMMNTSEOUTSVC311</v>
          </cell>
          <cell r="B2607" t="str">
            <v>593000</v>
          </cell>
        </row>
        <row r="2608">
          <cell r="A2608" t="str">
            <v>OANDMMNTSEOUTSVC312</v>
          </cell>
          <cell r="B2608" t="str">
            <v>596000</v>
          </cell>
        </row>
        <row r="2609">
          <cell r="A2609" t="str">
            <v>OANDMMNTSEOUTSVC314</v>
          </cell>
          <cell r="B2609" t="str">
            <v>596000</v>
          </cell>
        </row>
        <row r="2610">
          <cell r="A2610" t="str">
            <v>OANDMMNTSEOUTSVC315</v>
          </cell>
          <cell r="B2610" t="str">
            <v>592000</v>
          </cell>
        </row>
        <row r="2611">
          <cell r="A2611" t="str">
            <v>OANDMMNTSEOUTSVC316</v>
          </cell>
          <cell r="B2611" t="str">
            <v>591000</v>
          </cell>
        </row>
        <row r="2612">
          <cell r="A2612" t="str">
            <v>OANDMMNTSEOUTSVC317</v>
          </cell>
          <cell r="B2612" t="str">
            <v>595000</v>
          </cell>
        </row>
        <row r="2613">
          <cell r="A2613" t="str">
            <v>OANDMMNTSEOUTSVC318</v>
          </cell>
          <cell r="B2613" t="str">
            <v>596000</v>
          </cell>
        </row>
        <row r="2614">
          <cell r="A2614" t="str">
            <v>OANDMMNTSEOUTSVC405</v>
          </cell>
          <cell r="B2614" t="str">
            <v>887000</v>
          </cell>
        </row>
        <row r="2615">
          <cell r="A2615" t="str">
            <v>OANDMMNTSEOUTSVC406</v>
          </cell>
          <cell r="B2615" t="str">
            <v>893000</v>
          </cell>
        </row>
        <row r="2616">
          <cell r="A2616" t="str">
            <v>OANDMMNTSEOUTSVC407</v>
          </cell>
          <cell r="B2616" t="str">
            <v>889000</v>
          </cell>
        </row>
        <row r="2617">
          <cell r="A2617" t="str">
            <v>OANDMMNTSEOUTSVC408</v>
          </cell>
          <cell r="B2617" t="str">
            <v>892000</v>
          </cell>
        </row>
        <row r="2618">
          <cell r="A2618" t="str">
            <v>OANDMMNTSEOUTSVC409</v>
          </cell>
          <cell r="B2618" t="str">
            <v>887000</v>
          </cell>
        </row>
        <row r="2619">
          <cell r="A2619" t="str">
            <v>OANDMMNTSEOUTSVC413</v>
          </cell>
          <cell r="B2619" t="str">
            <v>888000</v>
          </cell>
        </row>
        <row r="2620">
          <cell r="A2620" t="str">
            <v>OANDMMNTSEOUTSVC504</v>
          </cell>
          <cell r="B2620" t="str">
            <v>652000</v>
          </cell>
        </row>
        <row r="2621">
          <cell r="A2621" t="str">
            <v>OANDMMNTSEOUTSVC508</v>
          </cell>
          <cell r="B2621" t="str">
            <v>670000</v>
          </cell>
        </row>
        <row r="2622">
          <cell r="A2622" t="str">
            <v>OANDMMNTSEOUTSVC509</v>
          </cell>
          <cell r="B2622" t="str">
            <v>673000</v>
          </cell>
        </row>
        <row r="2623">
          <cell r="A2623" t="str">
            <v>OANDMMNTSEOUTSVC510</v>
          </cell>
          <cell r="B2623" t="str">
            <v>676000</v>
          </cell>
        </row>
        <row r="2624">
          <cell r="A2624" t="str">
            <v>OANDMMNTSEOUTSVC511</v>
          </cell>
          <cell r="B2624" t="str">
            <v>675000</v>
          </cell>
        </row>
        <row r="2625">
          <cell r="A2625" t="str">
            <v>OANDMMNTSEOUTSVC513</v>
          </cell>
          <cell r="B2625" t="str">
            <v>673000</v>
          </cell>
        </row>
        <row r="2626">
          <cell r="A2626" t="str">
            <v>OANDMMNTSEOUTSVC514</v>
          </cell>
          <cell r="B2626" t="str">
            <v>651000</v>
          </cell>
        </row>
        <row r="2627">
          <cell r="A2627" t="str">
            <v>OANDMMNTSEOUTSVC913</v>
          </cell>
          <cell r="B2627" t="str">
            <v>935000</v>
          </cell>
        </row>
        <row r="2628">
          <cell r="A2628" t="str">
            <v>OANDMNONOPLABORC721</v>
          </cell>
          <cell r="B2628" t="str">
            <v>426500</v>
          </cell>
        </row>
        <row r="2629">
          <cell r="A2629" t="str">
            <v>OANDMNONOPLABORC917</v>
          </cell>
          <cell r="B2629" t="str">
            <v>920000</v>
          </cell>
        </row>
        <row r="2630">
          <cell r="A2630" t="str">
            <v>OANDMNONOPOTHERC711</v>
          </cell>
          <cell r="B2630" t="str">
            <v>431000</v>
          </cell>
        </row>
        <row r="2631">
          <cell r="A2631" t="str">
            <v>OANDMNONOPOTHERC721</v>
          </cell>
          <cell r="B2631" t="str">
            <v>426500</v>
          </cell>
        </row>
        <row r="2632">
          <cell r="A2632" t="str">
            <v>OANDMNONOPOTHERC917</v>
          </cell>
          <cell r="B2632" t="str">
            <v>921000</v>
          </cell>
        </row>
        <row r="2633">
          <cell r="A2633" t="str">
            <v>OANDMNONOPOUTSVC721</v>
          </cell>
          <cell r="B2633" t="str">
            <v>426500</v>
          </cell>
        </row>
        <row r="2634">
          <cell r="A2634" t="str">
            <v>OANDMNONOPOUTSVC917</v>
          </cell>
          <cell r="B2634" t="str">
            <v>923000</v>
          </cell>
        </row>
        <row r="2635">
          <cell r="A2635" t="str">
            <v>OANDMOPRLABORC101</v>
          </cell>
          <cell r="B2635" t="str">
            <v>505000</v>
          </cell>
        </row>
        <row r="2636">
          <cell r="A2636" t="str">
            <v>OANDMOPRLABORC102</v>
          </cell>
          <cell r="B2636" t="str">
            <v>502000</v>
          </cell>
        </row>
        <row r="2637">
          <cell r="A2637" t="str">
            <v>OANDMOPRLABORC104</v>
          </cell>
          <cell r="B2637" t="str">
            <v>505000</v>
          </cell>
        </row>
        <row r="2638">
          <cell r="A2638" t="str">
            <v>OANDMOPRLABORC105</v>
          </cell>
          <cell r="B2638" t="str">
            <v>502000</v>
          </cell>
        </row>
        <row r="2639">
          <cell r="A2639" t="str">
            <v>OANDMOPRLABORC106</v>
          </cell>
          <cell r="B2639" t="str">
            <v>501010</v>
          </cell>
        </row>
        <row r="2640">
          <cell r="A2640" t="str">
            <v>OANDMOPRLABORC108</v>
          </cell>
          <cell r="B2640" t="str">
            <v>506000</v>
          </cell>
        </row>
        <row r="2641">
          <cell r="A2641" t="str">
            <v>OANDMOPRLABORC110</v>
          </cell>
          <cell r="B2641" t="str">
            <v>502000</v>
          </cell>
        </row>
        <row r="2642">
          <cell r="A2642" t="str">
            <v>OANDMOPRLABORC111</v>
          </cell>
          <cell r="B2642" t="str">
            <v>502000</v>
          </cell>
        </row>
        <row r="2643">
          <cell r="A2643" t="str">
            <v>OANDMOPRLABORC113</v>
          </cell>
          <cell r="B2643" t="str">
            <v>502000</v>
          </cell>
        </row>
        <row r="2644">
          <cell r="A2644" t="str">
            <v>OANDMOPRLABORC119</v>
          </cell>
          <cell r="B2644" t="str">
            <v>502000</v>
          </cell>
        </row>
        <row r="2645">
          <cell r="A2645" t="str">
            <v>OANDMOPRLABORC120</v>
          </cell>
          <cell r="B2645" t="str">
            <v>502000</v>
          </cell>
        </row>
        <row r="2646">
          <cell r="A2646" t="str">
            <v>OANDMOPRLABORC121</v>
          </cell>
          <cell r="B2646" t="str">
            <v>502000</v>
          </cell>
        </row>
        <row r="2647">
          <cell r="A2647" t="str">
            <v>OANDMOPRLABORC122</v>
          </cell>
          <cell r="B2647" t="str">
            <v>502000</v>
          </cell>
        </row>
        <row r="2648">
          <cell r="A2648" t="str">
            <v>OANDMOPRLABORC123</v>
          </cell>
          <cell r="B2648" t="str">
            <v>502000</v>
          </cell>
        </row>
        <row r="2649">
          <cell r="A2649" t="str">
            <v>OANDMOPRLABORC124</v>
          </cell>
          <cell r="B2649" t="str">
            <v>502000</v>
          </cell>
        </row>
        <row r="2650">
          <cell r="A2650" t="str">
            <v>OANDMOPRLABORC125</v>
          </cell>
          <cell r="B2650" t="str">
            <v>505000</v>
          </cell>
        </row>
        <row r="2651">
          <cell r="A2651" t="str">
            <v>OANDMOPRLABORC126</v>
          </cell>
          <cell r="B2651" t="str">
            <v>505000</v>
          </cell>
        </row>
        <row r="2652">
          <cell r="A2652" t="str">
            <v>OANDMOPRLABORC127</v>
          </cell>
          <cell r="B2652" t="str">
            <v>505000</v>
          </cell>
        </row>
        <row r="2653">
          <cell r="A2653" t="str">
            <v>OANDMOPRLABORC128</v>
          </cell>
          <cell r="B2653" t="str">
            <v>505000</v>
          </cell>
        </row>
        <row r="2654">
          <cell r="A2654" t="str">
            <v>OANDMOPRLABORC129</v>
          </cell>
          <cell r="B2654" t="str">
            <v>505000</v>
          </cell>
        </row>
        <row r="2655">
          <cell r="A2655" t="str">
            <v>OANDMOPRLABORC130</v>
          </cell>
          <cell r="B2655" t="str">
            <v>537000</v>
          </cell>
        </row>
        <row r="2656">
          <cell r="A2656" t="str">
            <v>OANDMOPRLABORC131</v>
          </cell>
          <cell r="B2656" t="str">
            <v>538000</v>
          </cell>
        </row>
        <row r="2657">
          <cell r="A2657" t="str">
            <v>OANDMOPRLABORC132</v>
          </cell>
          <cell r="B2657" t="str">
            <v>539000</v>
          </cell>
        </row>
        <row r="2658">
          <cell r="A2658" t="str">
            <v>OANDMOPRLABORC134</v>
          </cell>
          <cell r="B2658" t="str">
            <v>501010</v>
          </cell>
        </row>
        <row r="2659">
          <cell r="A2659" t="str">
            <v>OANDMOPRLABORC150</v>
          </cell>
          <cell r="B2659" t="str">
            <v>548000</v>
          </cell>
        </row>
        <row r="2660">
          <cell r="A2660" t="str">
            <v>OANDMOPRLABORC151</v>
          </cell>
          <cell r="B2660" t="str">
            <v>548000</v>
          </cell>
        </row>
        <row r="2661">
          <cell r="A2661" t="str">
            <v>OANDMOPRLABORC152</v>
          </cell>
          <cell r="B2661" t="str">
            <v>548000</v>
          </cell>
        </row>
        <row r="2662">
          <cell r="A2662" t="str">
            <v>OANDMOPRLABORC153</v>
          </cell>
          <cell r="B2662" t="str">
            <v>548000</v>
          </cell>
        </row>
        <row r="2663">
          <cell r="A2663" t="str">
            <v>OANDMOPRLABORC154</v>
          </cell>
          <cell r="B2663" t="str">
            <v>548000</v>
          </cell>
        </row>
        <row r="2664">
          <cell r="A2664" t="str">
            <v>OANDMOPRLABORC155</v>
          </cell>
          <cell r="B2664" t="str">
            <v>548000</v>
          </cell>
        </row>
        <row r="2665">
          <cell r="A2665" t="str">
            <v>OANDMOPRLABORC157</v>
          </cell>
          <cell r="B2665" t="str">
            <v>548000</v>
          </cell>
        </row>
        <row r="2666">
          <cell r="A2666" t="str">
            <v>OANDMOPRLABORC158</v>
          </cell>
          <cell r="B2666" t="str">
            <v>549000</v>
          </cell>
        </row>
        <row r="2667">
          <cell r="A2667" t="str">
            <v>OANDMOPRLABORC159</v>
          </cell>
          <cell r="B2667" t="str">
            <v>548000</v>
          </cell>
        </row>
        <row r="2668">
          <cell r="A2668" t="str">
            <v>OANDMOPRLABORC166</v>
          </cell>
          <cell r="B2668" t="str">
            <v>548000</v>
          </cell>
        </row>
        <row r="2669">
          <cell r="A2669" t="str">
            <v>OANDMOPRLABORC167</v>
          </cell>
          <cell r="B2669" t="str">
            <v>548000</v>
          </cell>
        </row>
        <row r="2670">
          <cell r="A2670" t="str">
            <v>OANDMOPRLABORC168</v>
          </cell>
          <cell r="B2670" t="str">
            <v>548000</v>
          </cell>
        </row>
        <row r="2671">
          <cell r="A2671" t="str">
            <v>OANDMOPRLABORC169</v>
          </cell>
          <cell r="B2671" t="str">
            <v>548000</v>
          </cell>
        </row>
        <row r="2672">
          <cell r="A2672" t="str">
            <v>OANDMOPRLABORC170</v>
          </cell>
          <cell r="B2672" t="str">
            <v>920000</v>
          </cell>
        </row>
        <row r="2673">
          <cell r="A2673" t="str">
            <v>OANDMOPRLABORC171</v>
          </cell>
          <cell r="B2673" t="str">
            <v>549000</v>
          </cell>
        </row>
        <row r="2674">
          <cell r="A2674" t="str">
            <v>OANDMOPRLABORC180</v>
          </cell>
          <cell r="B2674" t="str">
            <v>506000</v>
          </cell>
        </row>
        <row r="2675">
          <cell r="A2675" t="str">
            <v>OANDMOPRLABORC181</v>
          </cell>
          <cell r="B2675" t="str">
            <v>561200</v>
          </cell>
        </row>
        <row r="2676">
          <cell r="A2676" t="str">
            <v>OANDMOPRLABORC182</v>
          </cell>
          <cell r="B2676" t="str">
            <v>506000</v>
          </cell>
        </row>
        <row r="2677">
          <cell r="A2677" t="str">
            <v>OANDMOPRLABORC185</v>
          </cell>
          <cell r="B2677" t="str">
            <v>506000</v>
          </cell>
        </row>
        <row r="2678">
          <cell r="A2678" t="str">
            <v>OANDMOPRLABORC186</v>
          </cell>
          <cell r="B2678" t="str">
            <v>506000</v>
          </cell>
        </row>
        <row r="2679">
          <cell r="A2679" t="str">
            <v>OANDMOPRLABORC200</v>
          </cell>
          <cell r="B2679" t="str">
            <v>563000</v>
          </cell>
        </row>
        <row r="2680">
          <cell r="A2680" t="str">
            <v>OANDMOPRLABORC201</v>
          </cell>
          <cell r="B2680" t="str">
            <v>563000</v>
          </cell>
        </row>
        <row r="2681">
          <cell r="A2681" t="str">
            <v>OANDMOPRLABORC202</v>
          </cell>
          <cell r="B2681" t="str">
            <v>566000</v>
          </cell>
        </row>
        <row r="2682">
          <cell r="A2682" t="str">
            <v>OANDMOPRLABORC203</v>
          </cell>
          <cell r="B2682" t="str">
            <v>562000</v>
          </cell>
        </row>
        <row r="2683">
          <cell r="A2683" t="str">
            <v>OANDMOPRLABORC208</v>
          </cell>
          <cell r="B2683" t="str">
            <v>557000</v>
          </cell>
        </row>
        <row r="2684">
          <cell r="A2684" t="str">
            <v>OANDMOPRLABORC210</v>
          </cell>
          <cell r="B2684" t="str">
            <v>562010</v>
          </cell>
        </row>
        <row r="2685">
          <cell r="A2685" t="str">
            <v>OANDMOPRLABORC211</v>
          </cell>
          <cell r="B2685" t="str">
            <v>562020</v>
          </cell>
        </row>
        <row r="2686">
          <cell r="A2686" t="str">
            <v>OANDMOPRLABORC225</v>
          </cell>
          <cell r="B2686" t="str">
            <v>561100</v>
          </cell>
        </row>
        <row r="2687">
          <cell r="A2687" t="str">
            <v>OANDMOPRLABORC226</v>
          </cell>
          <cell r="B2687" t="str">
            <v>561300</v>
          </cell>
        </row>
        <row r="2688">
          <cell r="A2688" t="str">
            <v>OANDMOPRLABORC228</v>
          </cell>
          <cell r="B2688" t="str">
            <v>561500</v>
          </cell>
        </row>
        <row r="2689">
          <cell r="A2689" t="str">
            <v>OANDMOPRLABORC302</v>
          </cell>
          <cell r="B2689" t="str">
            <v>587000</v>
          </cell>
        </row>
        <row r="2690">
          <cell r="A2690" t="str">
            <v>OANDMOPRLABORC303</v>
          </cell>
          <cell r="B2690" t="str">
            <v>583000</v>
          </cell>
        </row>
        <row r="2691">
          <cell r="A2691" t="str">
            <v>OANDMOPRLABORC304</v>
          </cell>
          <cell r="B2691" t="str">
            <v>584000</v>
          </cell>
        </row>
        <row r="2692">
          <cell r="A2692" t="str">
            <v>OANDMOPRLABORC305</v>
          </cell>
          <cell r="B2692" t="str">
            <v>588000</v>
          </cell>
        </row>
        <row r="2693">
          <cell r="A2693" t="str">
            <v>OANDMOPRLABORC306</v>
          </cell>
          <cell r="B2693" t="str">
            <v>586000</v>
          </cell>
        </row>
        <row r="2694">
          <cell r="A2694" t="str">
            <v>OANDMOPRLABORC307</v>
          </cell>
          <cell r="B2694" t="str">
            <v>586000</v>
          </cell>
        </row>
        <row r="2695">
          <cell r="A2695" t="str">
            <v>OANDMOPRLABORC308</v>
          </cell>
          <cell r="B2695" t="str">
            <v>586000</v>
          </cell>
        </row>
        <row r="2696">
          <cell r="A2696" t="str">
            <v>OANDMOPRLABORC309</v>
          </cell>
          <cell r="B2696" t="str">
            <v>586000</v>
          </cell>
        </row>
        <row r="2697">
          <cell r="A2697" t="str">
            <v>OANDMOPRLABORC310</v>
          </cell>
          <cell r="B2697" t="str">
            <v>583000</v>
          </cell>
        </row>
        <row r="2698">
          <cell r="A2698" t="str">
            <v>OANDMOPRLABORC311</v>
          </cell>
          <cell r="B2698" t="str">
            <v>583000</v>
          </cell>
        </row>
        <row r="2699">
          <cell r="A2699" t="str">
            <v>OANDMOPRLABORC312</v>
          </cell>
          <cell r="B2699" t="str">
            <v>585000</v>
          </cell>
        </row>
        <row r="2700">
          <cell r="A2700" t="str">
            <v>OANDMOPRLABORC313</v>
          </cell>
          <cell r="B2700" t="str">
            <v>587000</v>
          </cell>
        </row>
        <row r="2701">
          <cell r="A2701" t="str">
            <v>OANDMOPRLABORC314</v>
          </cell>
          <cell r="B2701" t="str">
            <v>585000</v>
          </cell>
        </row>
        <row r="2702">
          <cell r="A2702" t="str">
            <v>OANDMOPRLABORC315</v>
          </cell>
          <cell r="B2702" t="str">
            <v>582000</v>
          </cell>
        </row>
        <row r="2703">
          <cell r="A2703" t="str">
            <v>OANDMOPRLABORC318</v>
          </cell>
          <cell r="B2703" t="str">
            <v>585000</v>
          </cell>
        </row>
        <row r="2704">
          <cell r="A2704" t="str">
            <v>OANDMOPRLABORC319</v>
          </cell>
          <cell r="B2704" t="str">
            <v>920000</v>
          </cell>
        </row>
        <row r="2705">
          <cell r="A2705" t="str">
            <v>OANDMOPRLABORC401</v>
          </cell>
          <cell r="B2705" t="str">
            <v>879000</v>
          </cell>
        </row>
        <row r="2706">
          <cell r="A2706" t="str">
            <v>OANDMOPRLABORC402</v>
          </cell>
          <cell r="B2706" t="str">
            <v>880000</v>
          </cell>
        </row>
        <row r="2707">
          <cell r="A2707" t="str">
            <v>OANDMOPRLABORC405</v>
          </cell>
          <cell r="B2707" t="str">
            <v>874000</v>
          </cell>
        </row>
        <row r="2708">
          <cell r="A2708" t="str">
            <v>OANDMOPRLABORC406</v>
          </cell>
          <cell r="B2708" t="str">
            <v>878000</v>
          </cell>
        </row>
        <row r="2709">
          <cell r="A2709" t="str">
            <v>OANDMOPRLABORC407</v>
          </cell>
          <cell r="B2709" t="str">
            <v>889000</v>
          </cell>
        </row>
        <row r="2710">
          <cell r="A2710" t="str">
            <v>OANDMOPRLABORC408</v>
          </cell>
          <cell r="B2710" t="str">
            <v>874000</v>
          </cell>
        </row>
        <row r="2711">
          <cell r="A2711" t="str">
            <v>OANDMOPRLABORC409</v>
          </cell>
          <cell r="B2711" t="str">
            <v>874000</v>
          </cell>
        </row>
        <row r="2712">
          <cell r="A2712" t="str">
            <v>OANDMOPRLABORC413</v>
          </cell>
          <cell r="B2712" t="str">
            <v>888000</v>
          </cell>
        </row>
        <row r="2713">
          <cell r="A2713" t="str">
            <v>OANDMOPRLABORC415</v>
          </cell>
          <cell r="B2713" t="str">
            <v>813000</v>
          </cell>
        </row>
        <row r="2714">
          <cell r="A2714" t="str">
            <v>OANDMOPRLABORC502</v>
          </cell>
          <cell r="B2714" t="str">
            <v>601000</v>
          </cell>
        </row>
        <row r="2715">
          <cell r="A2715" t="str">
            <v>OANDMOPRLABORC503</v>
          </cell>
          <cell r="B2715" t="str">
            <v>624000</v>
          </cell>
        </row>
        <row r="2716">
          <cell r="A2716" t="str">
            <v>OANDMOPRLABORC504</v>
          </cell>
          <cell r="B2716" t="str">
            <v>642000</v>
          </cell>
        </row>
        <row r="2717">
          <cell r="A2717" t="str">
            <v>OANDMOPRLABORC506</v>
          </cell>
          <cell r="B2717" t="str">
            <v>664000</v>
          </cell>
        </row>
        <row r="2718">
          <cell r="A2718" t="str">
            <v>OANDMOPRLABORC507</v>
          </cell>
          <cell r="B2718" t="str">
            <v>664000</v>
          </cell>
        </row>
        <row r="2719">
          <cell r="A2719" t="str">
            <v>OANDMOPRLABORC508</v>
          </cell>
          <cell r="B2719" t="str">
            <v>665000</v>
          </cell>
        </row>
        <row r="2720">
          <cell r="A2720" t="str">
            <v>OANDMOPRLABORC509</v>
          </cell>
          <cell r="B2720" t="str">
            <v>662000</v>
          </cell>
        </row>
        <row r="2721">
          <cell r="A2721" t="str">
            <v>OANDMOPRLABORC510</v>
          </cell>
          <cell r="B2721" t="str">
            <v>663000</v>
          </cell>
        </row>
        <row r="2722">
          <cell r="A2722" t="str">
            <v>OANDMOPRLABORC511</v>
          </cell>
          <cell r="B2722" t="str">
            <v>664000</v>
          </cell>
        </row>
        <row r="2723">
          <cell r="A2723" t="str">
            <v>OANDMOPRLABORC513</v>
          </cell>
          <cell r="B2723" t="str">
            <v>662000</v>
          </cell>
        </row>
        <row r="2724">
          <cell r="A2724" t="str">
            <v>OANDMOPRLABORC517</v>
          </cell>
          <cell r="B2724" t="str">
            <v>642000</v>
          </cell>
        </row>
        <row r="2725">
          <cell r="A2725" t="str">
            <v>OANDMOPRLABORC600</v>
          </cell>
          <cell r="B2725" t="str">
            <v>903000</v>
          </cell>
        </row>
        <row r="2726">
          <cell r="A2726" t="str">
            <v>OANDMOPRLABORC601</v>
          </cell>
          <cell r="B2726" t="str">
            <v>903000</v>
          </cell>
        </row>
        <row r="2727">
          <cell r="A2727" t="str">
            <v>OANDMOPRLABORC602</v>
          </cell>
          <cell r="B2727" t="str">
            <v>903000</v>
          </cell>
        </row>
        <row r="2728">
          <cell r="A2728" t="str">
            <v>OANDMOPRLABORC603</v>
          </cell>
          <cell r="B2728" t="str">
            <v>903000</v>
          </cell>
        </row>
        <row r="2729">
          <cell r="A2729" t="str">
            <v>OANDMOPRLABORC605</v>
          </cell>
          <cell r="B2729" t="str">
            <v>903000</v>
          </cell>
        </row>
        <row r="2730">
          <cell r="A2730" t="str">
            <v>OANDMOPRLABORC640</v>
          </cell>
          <cell r="B2730" t="str">
            <v>908000</v>
          </cell>
        </row>
        <row r="2731">
          <cell r="A2731" t="str">
            <v>OANDMOPRLABORC641</v>
          </cell>
          <cell r="B2731" t="str">
            <v>908000</v>
          </cell>
        </row>
        <row r="2732">
          <cell r="A2732" t="str">
            <v>OANDMOPRLABORC642</v>
          </cell>
          <cell r="B2732" t="str">
            <v>908000</v>
          </cell>
        </row>
        <row r="2733">
          <cell r="A2733" t="str">
            <v>OANDMOPRLABORC643</v>
          </cell>
          <cell r="B2733" t="str">
            <v>908000</v>
          </cell>
        </row>
        <row r="2734">
          <cell r="A2734" t="str">
            <v>OANDMOPRLABORC660</v>
          </cell>
          <cell r="B2734" t="str">
            <v>912000</v>
          </cell>
        </row>
        <row r="2735">
          <cell r="A2735" t="str">
            <v>OANDMOPRLABORC661</v>
          </cell>
          <cell r="B2735" t="str">
            <v>912000</v>
          </cell>
        </row>
        <row r="2736">
          <cell r="A2736" t="str">
            <v>OANDMOPRLABORC662</v>
          </cell>
          <cell r="B2736" t="str">
            <v>912000</v>
          </cell>
        </row>
        <row r="2737">
          <cell r="A2737" t="str">
            <v>OANDMOPRLABORC663</v>
          </cell>
          <cell r="B2737" t="str">
            <v>912000</v>
          </cell>
        </row>
        <row r="2738">
          <cell r="A2738" t="str">
            <v>OANDMOPRLABORC900</v>
          </cell>
          <cell r="B2738" t="str">
            <v>920000</v>
          </cell>
        </row>
        <row r="2739">
          <cell r="A2739" t="str">
            <v>OANDMOPRLABORC901</v>
          </cell>
          <cell r="B2739" t="str">
            <v>920000</v>
          </cell>
        </row>
        <row r="2740">
          <cell r="A2740" t="str">
            <v>OANDMOPRLABORC902</v>
          </cell>
          <cell r="B2740" t="str">
            <v>926020</v>
          </cell>
        </row>
        <row r="2741">
          <cell r="A2741" t="str">
            <v>OANDMOPRLABORC903</v>
          </cell>
          <cell r="B2741" t="str">
            <v>926020</v>
          </cell>
        </row>
        <row r="2742">
          <cell r="A2742" t="str">
            <v>OANDMOPRLABORC904</v>
          </cell>
          <cell r="B2742" t="str">
            <v>926010</v>
          </cell>
        </row>
        <row r="2743">
          <cell r="A2743" t="str">
            <v>OANDMOPRLABORC905</v>
          </cell>
          <cell r="B2743" t="str">
            <v>926020</v>
          </cell>
        </row>
        <row r="2744">
          <cell r="A2744" t="str">
            <v>OANDMOPRLABORC906</v>
          </cell>
          <cell r="B2744" t="str">
            <v>926010</v>
          </cell>
        </row>
        <row r="2745">
          <cell r="A2745" t="str">
            <v>OANDMOPRLABORC907</v>
          </cell>
          <cell r="B2745" t="str">
            <v>926020</v>
          </cell>
        </row>
        <row r="2746">
          <cell r="A2746" t="str">
            <v>OANDMOPRLABORC908</v>
          </cell>
          <cell r="B2746" t="str">
            <v>920000</v>
          </cell>
        </row>
        <row r="2747">
          <cell r="A2747" t="str">
            <v>OANDMOPRLABORC909</v>
          </cell>
          <cell r="B2747" t="str">
            <v>912000</v>
          </cell>
        </row>
        <row r="2748">
          <cell r="A2748" t="str">
            <v>OANDMOPRLABORC910</v>
          </cell>
          <cell r="B2748" t="str">
            <v>920000</v>
          </cell>
        </row>
        <row r="2749">
          <cell r="A2749" t="str">
            <v>OANDMOPRLABORC912</v>
          </cell>
          <cell r="B2749" t="str">
            <v>920000</v>
          </cell>
        </row>
        <row r="2750">
          <cell r="A2750" t="str">
            <v>OANDMOPRLABORC913</v>
          </cell>
          <cell r="B2750" t="str">
            <v>920000</v>
          </cell>
        </row>
        <row r="2751">
          <cell r="A2751" t="str">
            <v>OANDMOPRLABORC914</v>
          </cell>
          <cell r="B2751" t="str">
            <v>920000</v>
          </cell>
        </row>
        <row r="2752">
          <cell r="A2752" t="str">
            <v>OANDMOPRLABORC915</v>
          </cell>
          <cell r="B2752" t="str">
            <v>920000</v>
          </cell>
        </row>
        <row r="2753">
          <cell r="A2753" t="str">
            <v>OANDMOPRLABORC917</v>
          </cell>
          <cell r="B2753" t="str">
            <v>920000</v>
          </cell>
        </row>
        <row r="2754">
          <cell r="A2754" t="str">
            <v>OANDMOPRLABORC919</v>
          </cell>
          <cell r="B2754" t="str">
            <v>920000</v>
          </cell>
        </row>
        <row r="2755">
          <cell r="A2755" t="str">
            <v>OANDMOPRLABORC920</v>
          </cell>
          <cell r="B2755" t="str">
            <v>920000</v>
          </cell>
        </row>
        <row r="2756">
          <cell r="A2756" t="str">
            <v>OANDMOPRLABORC921</v>
          </cell>
          <cell r="B2756" t="str">
            <v>920000</v>
          </cell>
        </row>
        <row r="2757">
          <cell r="A2757" t="str">
            <v>OANDMOPRLABORC922</v>
          </cell>
          <cell r="B2757" t="str">
            <v>920000</v>
          </cell>
        </row>
        <row r="2758">
          <cell r="A2758" t="str">
            <v>OANDMOPRLABORC923</v>
          </cell>
          <cell r="B2758" t="str">
            <v>925000</v>
          </cell>
        </row>
        <row r="2759">
          <cell r="A2759" t="str">
            <v>OANDMOPRLABORC925</v>
          </cell>
          <cell r="B2759" t="str">
            <v>920000</v>
          </cell>
        </row>
        <row r="2760">
          <cell r="A2760" t="str">
            <v>OANDMOPRLABORC926</v>
          </cell>
          <cell r="B2760" t="str">
            <v>920000</v>
          </cell>
        </row>
        <row r="2761">
          <cell r="A2761" t="str">
            <v>OANDMOPRLABORC927</v>
          </cell>
          <cell r="B2761" t="str">
            <v>920000</v>
          </cell>
        </row>
        <row r="2762">
          <cell r="A2762" t="str">
            <v>OANDMOPRLABORC928</v>
          </cell>
          <cell r="B2762" t="str">
            <v>920000</v>
          </cell>
        </row>
        <row r="2763">
          <cell r="A2763" t="str">
            <v>OANDMOPRLABORC929</v>
          </cell>
          <cell r="B2763" t="str">
            <v>920000</v>
          </cell>
        </row>
        <row r="2764">
          <cell r="A2764" t="str">
            <v>OANDMOPRLABORC930</v>
          </cell>
          <cell r="B2764" t="str">
            <v>920000</v>
          </cell>
        </row>
        <row r="2765">
          <cell r="A2765" t="str">
            <v>OANDMOPRLABORC931</v>
          </cell>
          <cell r="B2765" t="str">
            <v>920000</v>
          </cell>
        </row>
        <row r="2766">
          <cell r="A2766" t="str">
            <v>OANDMOPRLABORC932</v>
          </cell>
          <cell r="B2766" t="str">
            <v>925000</v>
          </cell>
        </row>
        <row r="2767">
          <cell r="A2767" t="str">
            <v>OANDMOPRLABORC933</v>
          </cell>
          <cell r="B2767" t="str">
            <v>920000</v>
          </cell>
        </row>
        <row r="2768">
          <cell r="A2768" t="str">
            <v>OANDMOPRLABORC934</v>
          </cell>
          <cell r="B2768" t="str">
            <v>920000</v>
          </cell>
        </row>
        <row r="2769">
          <cell r="A2769" t="str">
            <v>OANDMOPRLABORC935</v>
          </cell>
          <cell r="B2769" t="str">
            <v>920000</v>
          </cell>
        </row>
        <row r="2770">
          <cell r="A2770" t="str">
            <v>OANDMOPRLABORC936</v>
          </cell>
          <cell r="B2770" t="str">
            <v>163010</v>
          </cell>
        </row>
        <row r="2771">
          <cell r="A2771" t="str">
            <v>OANDMOPRLABORC937</v>
          </cell>
          <cell r="B2771" t="str">
            <v>163030</v>
          </cell>
        </row>
        <row r="2772">
          <cell r="A2772" t="str">
            <v>OANDMOPRLABORC938</v>
          </cell>
          <cell r="B2772" t="str">
            <v>920000</v>
          </cell>
        </row>
        <row r="2773">
          <cell r="A2773" t="str">
            <v>OANDMOPRLABORC939</v>
          </cell>
          <cell r="B2773" t="str">
            <v>920000</v>
          </cell>
        </row>
        <row r="2774">
          <cell r="A2774" t="str">
            <v>OANDMOPRLABORC940</v>
          </cell>
          <cell r="B2774" t="str">
            <v>920000</v>
          </cell>
        </row>
        <row r="2775">
          <cell r="A2775" t="str">
            <v>OANDMOPRLABORC941</v>
          </cell>
          <cell r="B2775" t="str">
            <v>920000</v>
          </cell>
        </row>
        <row r="2776">
          <cell r="A2776" t="str">
            <v>OANDMOPRLABORC942</v>
          </cell>
          <cell r="B2776" t="str">
            <v>920000</v>
          </cell>
        </row>
        <row r="2777">
          <cell r="A2777" t="str">
            <v>OANDMOPRLABORC944</v>
          </cell>
          <cell r="B2777" t="str">
            <v>184030</v>
          </cell>
        </row>
        <row r="2778">
          <cell r="A2778" t="str">
            <v>OANDMOPRLABORC945</v>
          </cell>
          <cell r="B2778" t="str">
            <v>930200</v>
          </cell>
        </row>
        <row r="2779">
          <cell r="A2779" t="str">
            <v>OANDMOPRLABORC946</v>
          </cell>
          <cell r="B2779" t="str">
            <v>922000</v>
          </cell>
        </row>
        <row r="2780">
          <cell r="A2780" t="str">
            <v>OANDMOPRLABORC948</v>
          </cell>
          <cell r="B2780" t="str">
            <v>926030</v>
          </cell>
        </row>
        <row r="2781">
          <cell r="A2781" t="str">
            <v>OANDMOPRLABORC949</v>
          </cell>
          <cell r="B2781" t="str">
            <v>920000</v>
          </cell>
        </row>
        <row r="2782">
          <cell r="A2782" t="str">
            <v>OANDMOPRLABORC950</v>
          </cell>
          <cell r="B2782" t="str">
            <v>920000</v>
          </cell>
        </row>
        <row r="2783">
          <cell r="A2783" t="str">
            <v>OANDMOPRLABORC951</v>
          </cell>
          <cell r="B2783" t="str">
            <v>925000</v>
          </cell>
        </row>
        <row r="2784">
          <cell r="A2784" t="str">
            <v>OANDMOPRLABORC952</v>
          </cell>
          <cell r="B2784" t="str">
            <v>920000</v>
          </cell>
        </row>
        <row r="2785">
          <cell r="A2785" t="str">
            <v>OANDMOPRLABORC957</v>
          </cell>
          <cell r="B2785" t="str">
            <v>926040</v>
          </cell>
        </row>
        <row r="2786">
          <cell r="A2786" t="str">
            <v>OANDMOPRLABORC958</v>
          </cell>
          <cell r="B2786" t="str">
            <v>163040</v>
          </cell>
        </row>
        <row r="2787">
          <cell r="A2787" t="str">
            <v>OANDMOPRLABORC959</v>
          </cell>
          <cell r="B2787" t="str">
            <v>184950</v>
          </cell>
        </row>
        <row r="2788">
          <cell r="A2788" t="str">
            <v>OANDMOPROTHERC101</v>
          </cell>
          <cell r="B2788" t="str">
            <v>505000</v>
          </cell>
        </row>
        <row r="2789">
          <cell r="A2789" t="str">
            <v>OANDMOPROTHERC102</v>
          </cell>
          <cell r="B2789" t="str">
            <v>502000</v>
          </cell>
        </row>
        <row r="2790">
          <cell r="A2790" t="str">
            <v>OANDMOPROTHERC104</v>
          </cell>
          <cell r="B2790" t="str">
            <v>505000</v>
          </cell>
        </row>
        <row r="2791">
          <cell r="A2791" t="str">
            <v>OANDMOPROTHERC105</v>
          </cell>
          <cell r="B2791" t="str">
            <v>502000</v>
          </cell>
        </row>
        <row r="2792">
          <cell r="A2792" t="str">
            <v>OANDMOPROTHERC106</v>
          </cell>
          <cell r="B2792" t="str">
            <v>501010</v>
          </cell>
        </row>
        <row r="2793">
          <cell r="A2793" t="str">
            <v>OANDMOPROTHERC108</v>
          </cell>
          <cell r="B2793" t="str">
            <v>506000</v>
          </cell>
        </row>
        <row r="2794">
          <cell r="A2794" t="str">
            <v>OANDMOPROTHERC110</v>
          </cell>
          <cell r="B2794" t="str">
            <v>502000</v>
          </cell>
        </row>
        <row r="2795">
          <cell r="A2795" t="str">
            <v>OANDMOPROTHERC111</v>
          </cell>
          <cell r="B2795" t="str">
            <v>502000</v>
          </cell>
        </row>
        <row r="2796">
          <cell r="A2796" t="str">
            <v>OANDMOPROTHERC113</v>
          </cell>
          <cell r="B2796" t="str">
            <v>502000</v>
          </cell>
        </row>
        <row r="2797">
          <cell r="A2797" t="str">
            <v>OANDMOPROTHERC119</v>
          </cell>
          <cell r="B2797" t="str">
            <v>502000</v>
          </cell>
        </row>
        <row r="2798">
          <cell r="A2798" t="str">
            <v>OANDMOPROTHERC120</v>
          </cell>
          <cell r="B2798" t="str">
            <v>502000</v>
          </cell>
        </row>
        <row r="2799">
          <cell r="A2799" t="str">
            <v>OANDMOPROTHERC121</v>
          </cell>
          <cell r="B2799" t="str">
            <v>502000</v>
          </cell>
        </row>
        <row r="2800">
          <cell r="A2800" t="str">
            <v>OANDMOPROTHERC122</v>
          </cell>
          <cell r="B2800" t="str">
            <v>502000</v>
          </cell>
        </row>
        <row r="2801">
          <cell r="A2801" t="str">
            <v>OANDMOPROTHERC123</v>
          </cell>
          <cell r="B2801" t="str">
            <v>502000</v>
          </cell>
        </row>
        <row r="2802">
          <cell r="A2802" t="str">
            <v>OANDMOPROTHERC124</v>
          </cell>
          <cell r="B2802" t="str">
            <v>502000</v>
          </cell>
        </row>
        <row r="2803">
          <cell r="A2803" t="str">
            <v>OANDMOPROTHERC125</v>
          </cell>
          <cell r="B2803" t="str">
            <v>505000</v>
          </cell>
        </row>
        <row r="2804">
          <cell r="A2804" t="str">
            <v>OANDMOPROTHERC126</v>
          </cell>
          <cell r="B2804" t="str">
            <v>505000</v>
          </cell>
        </row>
        <row r="2805">
          <cell r="A2805" t="str">
            <v>OANDMOPROTHERC127</v>
          </cell>
          <cell r="B2805" t="str">
            <v>505000</v>
          </cell>
        </row>
        <row r="2806">
          <cell r="A2806" t="str">
            <v>OANDMOPROTHERC128</v>
          </cell>
          <cell r="B2806" t="str">
            <v>505000</v>
          </cell>
        </row>
        <row r="2807">
          <cell r="A2807" t="str">
            <v>OANDMOPROTHERC129</v>
          </cell>
          <cell r="B2807" t="str">
            <v>505000</v>
          </cell>
        </row>
        <row r="2808">
          <cell r="A2808" t="str">
            <v>OANDMOPROTHERC130</v>
          </cell>
          <cell r="B2808" t="str">
            <v>537000</v>
          </cell>
        </row>
        <row r="2809">
          <cell r="A2809" t="str">
            <v>OANDMOPROTHERC131</v>
          </cell>
          <cell r="B2809" t="str">
            <v>538000</v>
          </cell>
        </row>
        <row r="2810">
          <cell r="A2810" t="str">
            <v>OANDMOPROTHERC132</v>
          </cell>
          <cell r="B2810" t="str">
            <v>539000</v>
          </cell>
        </row>
        <row r="2811">
          <cell r="A2811" t="str">
            <v>OANDMOPROTHERC134</v>
          </cell>
          <cell r="B2811" t="str">
            <v>501010</v>
          </cell>
        </row>
        <row r="2812">
          <cell r="A2812" t="str">
            <v>OANDMOPROTHERC150</v>
          </cell>
          <cell r="B2812" t="str">
            <v>548000</v>
          </cell>
        </row>
        <row r="2813">
          <cell r="A2813" t="str">
            <v>OANDMOPROTHERC151</v>
          </cell>
          <cell r="B2813" t="str">
            <v>548000</v>
          </cell>
        </row>
        <row r="2814">
          <cell r="A2814" t="str">
            <v>OANDMOPROTHERC152</v>
          </cell>
          <cell r="B2814" t="str">
            <v>548000</v>
          </cell>
        </row>
        <row r="2815">
          <cell r="A2815" t="str">
            <v>OANDMOPROTHERC153</v>
          </cell>
          <cell r="B2815" t="str">
            <v>548000</v>
          </cell>
        </row>
        <row r="2816">
          <cell r="A2816" t="str">
            <v>OANDMOPROTHERC154</v>
          </cell>
          <cell r="B2816" t="str">
            <v>548000</v>
          </cell>
        </row>
        <row r="2817">
          <cell r="A2817" t="str">
            <v>OANDMOPROTHERC155</v>
          </cell>
          <cell r="B2817" t="str">
            <v>548000</v>
          </cell>
        </row>
        <row r="2818">
          <cell r="A2818" t="str">
            <v>OANDMOPROTHERC157</v>
          </cell>
          <cell r="B2818" t="str">
            <v>548000</v>
          </cell>
        </row>
        <row r="2819">
          <cell r="A2819" t="str">
            <v>OANDMOPROTHERC158</v>
          </cell>
          <cell r="B2819" t="str">
            <v>549000</v>
          </cell>
        </row>
        <row r="2820">
          <cell r="A2820" t="str">
            <v>OANDMOPROTHERC159</v>
          </cell>
          <cell r="B2820" t="str">
            <v>548000</v>
          </cell>
        </row>
        <row r="2821">
          <cell r="A2821" t="str">
            <v>OANDMOPROTHERC166</v>
          </cell>
          <cell r="B2821" t="str">
            <v>548000</v>
          </cell>
        </row>
        <row r="2822">
          <cell r="A2822" t="str">
            <v>OANDMOPROTHERC167</v>
          </cell>
          <cell r="B2822" t="str">
            <v>548000</v>
          </cell>
        </row>
        <row r="2823">
          <cell r="A2823" t="str">
            <v>OANDMOPROTHERC168</v>
          </cell>
          <cell r="B2823" t="str">
            <v>548000</v>
          </cell>
        </row>
        <row r="2824">
          <cell r="A2824" t="str">
            <v>OANDMOPROTHERC169</v>
          </cell>
          <cell r="B2824" t="str">
            <v>548000</v>
          </cell>
        </row>
        <row r="2825">
          <cell r="A2825" t="str">
            <v>OANDMOPROTHERC170</v>
          </cell>
          <cell r="B2825" t="str">
            <v>921000</v>
          </cell>
        </row>
        <row r="2826">
          <cell r="A2826" t="str">
            <v>OANDMOPROTHERC171</v>
          </cell>
          <cell r="B2826" t="str">
            <v>549000</v>
          </cell>
        </row>
        <row r="2827">
          <cell r="A2827" t="str">
            <v>OANDMOPROTHERC180</v>
          </cell>
          <cell r="B2827" t="str">
            <v>506000</v>
          </cell>
        </row>
        <row r="2828">
          <cell r="A2828" t="str">
            <v>OANDMOPROTHERC181</v>
          </cell>
          <cell r="B2828" t="str">
            <v>561200</v>
          </cell>
        </row>
        <row r="2829">
          <cell r="A2829" t="str">
            <v>OANDMOPROTHERC182</v>
          </cell>
          <cell r="B2829" t="str">
            <v>506000</v>
          </cell>
        </row>
        <row r="2830">
          <cell r="A2830" t="str">
            <v>OANDMOPROTHERC185</v>
          </cell>
          <cell r="B2830" t="str">
            <v>506000</v>
          </cell>
        </row>
        <row r="2831">
          <cell r="A2831" t="str">
            <v>OANDMOPROTHERC186</v>
          </cell>
          <cell r="B2831" t="str">
            <v>506000</v>
          </cell>
        </row>
        <row r="2832">
          <cell r="A2832" t="str">
            <v>OANDMOPROTHERC200</v>
          </cell>
          <cell r="B2832" t="str">
            <v>563000</v>
          </cell>
        </row>
        <row r="2833">
          <cell r="A2833" t="str">
            <v>OANDMOPROTHERC201</v>
          </cell>
          <cell r="B2833" t="str">
            <v>563000</v>
          </cell>
        </row>
        <row r="2834">
          <cell r="A2834" t="str">
            <v>OANDMOPROTHERC202</v>
          </cell>
          <cell r="B2834" t="str">
            <v>566000</v>
          </cell>
        </row>
        <row r="2835">
          <cell r="A2835" t="str">
            <v>OANDMOPROTHERC203</v>
          </cell>
          <cell r="B2835" t="str">
            <v>562000</v>
          </cell>
        </row>
        <row r="2836">
          <cell r="A2836" t="str">
            <v>OANDMOPROTHERC208</v>
          </cell>
          <cell r="B2836" t="str">
            <v>557000</v>
          </cell>
        </row>
        <row r="2837">
          <cell r="A2837" t="str">
            <v>OANDMOPROTHERC210</v>
          </cell>
          <cell r="B2837" t="str">
            <v>562010</v>
          </cell>
        </row>
        <row r="2838">
          <cell r="A2838" t="str">
            <v>OANDMOPROTHERC211</v>
          </cell>
          <cell r="B2838" t="str">
            <v>562020</v>
          </cell>
        </row>
        <row r="2839">
          <cell r="A2839" t="str">
            <v>OANDMOPROTHERC220</v>
          </cell>
          <cell r="B2839" t="str">
            <v>555000</v>
          </cell>
        </row>
        <row r="2840">
          <cell r="A2840" t="str">
            <v>OANDMOPROTHERC225</v>
          </cell>
          <cell r="B2840" t="str">
            <v>561100</v>
          </cell>
        </row>
        <row r="2841">
          <cell r="A2841" t="str">
            <v>OANDMOPROTHERC226</v>
          </cell>
          <cell r="B2841" t="str">
            <v>561300</v>
          </cell>
        </row>
        <row r="2842">
          <cell r="A2842" t="str">
            <v>OANDMOPROTHERC228</v>
          </cell>
          <cell r="B2842" t="str">
            <v>561500</v>
          </cell>
        </row>
        <row r="2843">
          <cell r="A2843" t="str">
            <v>OANDMOPROTHERC302</v>
          </cell>
          <cell r="B2843" t="str">
            <v>587000</v>
          </cell>
        </row>
        <row r="2844">
          <cell r="A2844" t="str">
            <v>OANDMOPROTHERC303</v>
          </cell>
          <cell r="B2844" t="str">
            <v>583000</v>
          </cell>
        </row>
        <row r="2845">
          <cell r="A2845" t="str">
            <v>OANDMOPROTHERC304</v>
          </cell>
          <cell r="B2845" t="str">
            <v>584000</v>
          </cell>
        </row>
        <row r="2846">
          <cell r="A2846" t="str">
            <v>OANDMOPROTHERC305</v>
          </cell>
          <cell r="B2846" t="str">
            <v>588000</v>
          </cell>
        </row>
        <row r="2847">
          <cell r="A2847" t="str">
            <v>OANDMOPROTHERC306</v>
          </cell>
          <cell r="B2847" t="str">
            <v>586000</v>
          </cell>
        </row>
        <row r="2848">
          <cell r="A2848" t="str">
            <v>OANDMOPROTHERC307</v>
          </cell>
          <cell r="B2848" t="str">
            <v>586000</v>
          </cell>
        </row>
        <row r="2849">
          <cell r="A2849" t="str">
            <v>OANDMOPROTHERC308</v>
          </cell>
          <cell r="B2849" t="str">
            <v>586000</v>
          </cell>
        </row>
        <row r="2850">
          <cell r="A2850" t="str">
            <v>OANDMOPROTHERC309</v>
          </cell>
          <cell r="B2850" t="str">
            <v>586000</v>
          </cell>
        </row>
        <row r="2851">
          <cell r="A2851" t="str">
            <v>OANDMOPROTHERC310</v>
          </cell>
          <cell r="B2851" t="str">
            <v>583000</v>
          </cell>
        </row>
        <row r="2852">
          <cell r="A2852" t="str">
            <v>OANDMOPROTHERC311</v>
          </cell>
          <cell r="B2852" t="str">
            <v>583000</v>
          </cell>
        </row>
        <row r="2853">
          <cell r="A2853" t="str">
            <v>OANDMOPROTHERC312</v>
          </cell>
          <cell r="B2853" t="str">
            <v>585000</v>
          </cell>
        </row>
        <row r="2854">
          <cell r="A2854" t="str">
            <v>OANDMOPROTHERC313</v>
          </cell>
          <cell r="B2854" t="str">
            <v>587000</v>
          </cell>
        </row>
        <row r="2855">
          <cell r="A2855" t="str">
            <v>OANDMOPROTHERC314</v>
          </cell>
          <cell r="B2855" t="str">
            <v>585000</v>
          </cell>
        </row>
        <row r="2856">
          <cell r="A2856" t="str">
            <v>OANDMOPROTHERC315</v>
          </cell>
          <cell r="B2856" t="str">
            <v>582000</v>
          </cell>
        </row>
        <row r="2857">
          <cell r="A2857" t="str">
            <v>OANDMOPROTHERC318</v>
          </cell>
          <cell r="B2857" t="str">
            <v>585000</v>
          </cell>
        </row>
        <row r="2858">
          <cell r="A2858" t="str">
            <v>OANDMOPROTHERC319</v>
          </cell>
          <cell r="B2858" t="str">
            <v>921000</v>
          </cell>
        </row>
        <row r="2859">
          <cell r="A2859" t="str">
            <v>OANDMOPROTHERC401</v>
          </cell>
          <cell r="B2859" t="str">
            <v>879000</v>
          </cell>
        </row>
        <row r="2860">
          <cell r="A2860" t="str">
            <v>OANDMOPROTHERC402</v>
          </cell>
          <cell r="B2860" t="str">
            <v>880000</v>
          </cell>
        </row>
        <row r="2861">
          <cell r="A2861" t="str">
            <v>OANDMOPROTHERC405</v>
          </cell>
          <cell r="B2861" t="str">
            <v>874000</v>
          </cell>
        </row>
        <row r="2862">
          <cell r="A2862" t="str">
            <v>OANDMOPROTHERC406</v>
          </cell>
          <cell r="B2862" t="str">
            <v>878000</v>
          </cell>
        </row>
        <row r="2863">
          <cell r="A2863" t="str">
            <v>OANDMOPROTHERC407</v>
          </cell>
          <cell r="B2863" t="str">
            <v>889000</v>
          </cell>
        </row>
        <row r="2864">
          <cell r="A2864" t="str">
            <v>OANDMOPROTHERC408</v>
          </cell>
          <cell r="B2864" t="str">
            <v>874000</v>
          </cell>
        </row>
        <row r="2865">
          <cell r="A2865" t="str">
            <v>OANDMOPROTHERC409</v>
          </cell>
          <cell r="B2865" t="str">
            <v>874000</v>
          </cell>
        </row>
        <row r="2866">
          <cell r="A2866" t="str">
            <v>OANDMOPROTHERC413</v>
          </cell>
          <cell r="B2866" t="str">
            <v>888000</v>
          </cell>
        </row>
        <row r="2867">
          <cell r="A2867" t="str">
            <v>OANDMOPROTHERC415</v>
          </cell>
          <cell r="B2867" t="str">
            <v>813000</v>
          </cell>
        </row>
        <row r="2868">
          <cell r="A2868" t="str">
            <v>OANDMOPROTHERC502</v>
          </cell>
          <cell r="B2868" t="str">
            <v>601000</v>
          </cell>
        </row>
        <row r="2869">
          <cell r="A2869" t="str">
            <v>OANDMOPROTHERC503</v>
          </cell>
          <cell r="B2869" t="str">
            <v>624000</v>
          </cell>
        </row>
        <row r="2870">
          <cell r="A2870" t="str">
            <v>OANDMOPROTHERC504</v>
          </cell>
          <cell r="B2870" t="str">
            <v>642000</v>
          </cell>
        </row>
        <row r="2871">
          <cell r="A2871" t="str">
            <v>OANDMOPROTHERC506</v>
          </cell>
          <cell r="B2871" t="str">
            <v>664000</v>
          </cell>
        </row>
        <row r="2872">
          <cell r="A2872" t="str">
            <v>OANDMOPROTHERC507</v>
          </cell>
          <cell r="B2872" t="str">
            <v>664000</v>
          </cell>
        </row>
        <row r="2873">
          <cell r="A2873" t="str">
            <v>OANDMOPROTHERC508</v>
          </cell>
          <cell r="B2873" t="str">
            <v>665000</v>
          </cell>
        </row>
        <row r="2874">
          <cell r="A2874" t="str">
            <v>OANDMOPROTHERC509</v>
          </cell>
          <cell r="B2874" t="str">
            <v>662000</v>
          </cell>
        </row>
        <row r="2875">
          <cell r="A2875" t="str">
            <v>OANDMOPROTHERC510</v>
          </cell>
          <cell r="B2875" t="str">
            <v>663000</v>
          </cell>
        </row>
        <row r="2876">
          <cell r="A2876" t="str">
            <v>OANDMOPROTHERC511</v>
          </cell>
          <cell r="B2876" t="str">
            <v>664000</v>
          </cell>
        </row>
        <row r="2877">
          <cell r="A2877" t="str">
            <v>OANDMOPROTHERC513</v>
          </cell>
          <cell r="B2877" t="str">
            <v>662000</v>
          </cell>
        </row>
        <row r="2878">
          <cell r="A2878" t="str">
            <v>OANDMOPROTHERC517</v>
          </cell>
          <cell r="B2878" t="str">
            <v>642000</v>
          </cell>
        </row>
        <row r="2879">
          <cell r="A2879" t="str">
            <v>OANDMOPROTHERC600</v>
          </cell>
          <cell r="B2879" t="str">
            <v>903000</v>
          </cell>
        </row>
        <row r="2880">
          <cell r="A2880" t="str">
            <v>OANDMOPROTHERC601</v>
          </cell>
          <cell r="B2880" t="str">
            <v>903000</v>
          </cell>
        </row>
        <row r="2881">
          <cell r="A2881" t="str">
            <v>OANDMOPROTHERC602</v>
          </cell>
          <cell r="B2881" t="str">
            <v>903000</v>
          </cell>
        </row>
        <row r="2882">
          <cell r="A2882" t="str">
            <v>OANDMOPROTHERC603</v>
          </cell>
          <cell r="B2882" t="str">
            <v>903000</v>
          </cell>
        </row>
        <row r="2883">
          <cell r="A2883" t="str">
            <v>OANDMOPROTHERC605</v>
          </cell>
          <cell r="B2883" t="str">
            <v>903000</v>
          </cell>
        </row>
        <row r="2884">
          <cell r="A2884" t="str">
            <v>OANDMOPROTHERC640</v>
          </cell>
          <cell r="B2884" t="str">
            <v>908000</v>
          </cell>
        </row>
        <row r="2885">
          <cell r="A2885" t="str">
            <v>OANDMOPROTHERC641</v>
          </cell>
          <cell r="B2885" t="str">
            <v>908000</v>
          </cell>
        </row>
        <row r="2886">
          <cell r="A2886" t="str">
            <v>OANDMOPROTHERC642</v>
          </cell>
          <cell r="B2886" t="str">
            <v>908000</v>
          </cell>
        </row>
        <row r="2887">
          <cell r="A2887" t="str">
            <v>OANDMOPROTHERC643</v>
          </cell>
          <cell r="B2887" t="str">
            <v>908000</v>
          </cell>
        </row>
        <row r="2888">
          <cell r="A2888" t="str">
            <v>OANDMOPROTHERC660</v>
          </cell>
          <cell r="B2888" t="str">
            <v>912000</v>
          </cell>
        </row>
        <row r="2889">
          <cell r="A2889" t="str">
            <v>OANDMOPROTHERC661</v>
          </cell>
          <cell r="B2889" t="str">
            <v>912000</v>
          </cell>
        </row>
        <row r="2890">
          <cell r="A2890" t="str">
            <v>OANDMOPROTHERC662</v>
          </cell>
          <cell r="B2890" t="str">
            <v>912000</v>
          </cell>
        </row>
        <row r="2891">
          <cell r="A2891" t="str">
            <v>OANDMOPROTHERC663</v>
          </cell>
          <cell r="B2891" t="str">
            <v>912000</v>
          </cell>
        </row>
        <row r="2892">
          <cell r="A2892" t="str">
            <v>OANDMOPROTHERC701</v>
          </cell>
          <cell r="B2892" t="str">
            <v>925000</v>
          </cell>
        </row>
        <row r="2893">
          <cell r="A2893" t="str">
            <v>OANDMOPROTHERC900</v>
          </cell>
          <cell r="B2893" t="str">
            <v>921000</v>
          </cell>
        </row>
        <row r="2894">
          <cell r="A2894" t="str">
            <v>OANDMOPROTHERC901</v>
          </cell>
          <cell r="B2894" t="str">
            <v>921000</v>
          </cell>
        </row>
        <row r="2895">
          <cell r="A2895" t="str">
            <v>OANDMOPROTHERC902</v>
          </cell>
          <cell r="B2895" t="str">
            <v>926020</v>
          </cell>
        </row>
        <row r="2896">
          <cell r="A2896" t="str">
            <v>OANDMOPROTHERC903</v>
          </cell>
          <cell r="B2896" t="str">
            <v>926020</v>
          </cell>
        </row>
        <row r="2897">
          <cell r="A2897" t="str">
            <v>OANDMOPROTHERC904</v>
          </cell>
          <cell r="B2897" t="str">
            <v>926010</v>
          </cell>
        </row>
        <row r="2898">
          <cell r="A2898" t="str">
            <v>OANDMOPROTHERC905</v>
          </cell>
          <cell r="B2898" t="str">
            <v>926020</v>
          </cell>
        </row>
        <row r="2899">
          <cell r="A2899" t="str">
            <v>OANDMOPROTHERC906</v>
          </cell>
          <cell r="B2899" t="str">
            <v>926010</v>
          </cell>
        </row>
        <row r="2900">
          <cell r="A2900" t="str">
            <v>OANDMOPROTHERC907</v>
          </cell>
          <cell r="B2900" t="str">
            <v>926020</v>
          </cell>
        </row>
        <row r="2901">
          <cell r="A2901" t="str">
            <v>OANDMOPROTHERC908</v>
          </cell>
          <cell r="B2901" t="str">
            <v>921000</v>
          </cell>
        </row>
        <row r="2902">
          <cell r="A2902" t="str">
            <v>OANDMOPROTHERC909</v>
          </cell>
          <cell r="B2902" t="str">
            <v>912000</v>
          </cell>
        </row>
        <row r="2903">
          <cell r="A2903" t="str">
            <v>OANDMOPROTHERC910</v>
          </cell>
          <cell r="B2903" t="str">
            <v>921000</v>
          </cell>
        </row>
        <row r="2904">
          <cell r="A2904" t="str">
            <v>OANDMOPROTHERC912</v>
          </cell>
          <cell r="B2904" t="str">
            <v>921000</v>
          </cell>
        </row>
        <row r="2905">
          <cell r="A2905" t="str">
            <v>OANDMOPROTHERC913</v>
          </cell>
          <cell r="B2905" t="str">
            <v>921000</v>
          </cell>
        </row>
        <row r="2906">
          <cell r="A2906" t="str">
            <v>OANDMOPROTHERC914</v>
          </cell>
          <cell r="B2906" t="str">
            <v>921000</v>
          </cell>
        </row>
        <row r="2907">
          <cell r="A2907" t="str">
            <v>OANDMOPROTHERC915</v>
          </cell>
          <cell r="B2907" t="str">
            <v>921000</v>
          </cell>
        </row>
        <row r="2908">
          <cell r="A2908" t="str">
            <v>OANDMOPROTHERC917</v>
          </cell>
          <cell r="B2908" t="str">
            <v>921000</v>
          </cell>
        </row>
        <row r="2909">
          <cell r="A2909" t="str">
            <v>OANDMOPROTHERC919</v>
          </cell>
          <cell r="B2909" t="str">
            <v>921000</v>
          </cell>
        </row>
        <row r="2910">
          <cell r="A2910" t="str">
            <v>OANDMOPROTHERC920</v>
          </cell>
          <cell r="B2910" t="str">
            <v>921000</v>
          </cell>
        </row>
        <row r="2911">
          <cell r="A2911" t="str">
            <v>OANDMOPROTHERC921</v>
          </cell>
          <cell r="B2911" t="str">
            <v>921000</v>
          </cell>
        </row>
        <row r="2912">
          <cell r="A2912" t="str">
            <v>OANDMOPROTHERC922</v>
          </cell>
          <cell r="B2912" t="str">
            <v>921000</v>
          </cell>
        </row>
        <row r="2913">
          <cell r="A2913" t="str">
            <v>OANDMOPROTHERC923</v>
          </cell>
          <cell r="B2913" t="str">
            <v>925000</v>
          </cell>
        </row>
        <row r="2914">
          <cell r="A2914" t="str">
            <v>OANDMOPROTHERC925</v>
          </cell>
          <cell r="B2914" t="str">
            <v>921000</v>
          </cell>
        </row>
        <row r="2915">
          <cell r="A2915" t="str">
            <v>OANDMOPROTHERC926</v>
          </cell>
          <cell r="B2915" t="str">
            <v>921000</v>
          </cell>
        </row>
        <row r="2916">
          <cell r="A2916" t="str">
            <v>OANDMOPROTHERC927</v>
          </cell>
          <cell r="B2916" t="str">
            <v>921000</v>
          </cell>
        </row>
        <row r="2917">
          <cell r="A2917" t="str">
            <v>OANDMOPROTHERC928</v>
          </cell>
          <cell r="B2917" t="str">
            <v>921000</v>
          </cell>
        </row>
        <row r="2918">
          <cell r="A2918" t="str">
            <v>OANDMOPROTHERC929</v>
          </cell>
          <cell r="B2918" t="str">
            <v>921000</v>
          </cell>
        </row>
        <row r="2919">
          <cell r="A2919" t="str">
            <v>OANDMOPROTHERC930</v>
          </cell>
          <cell r="B2919" t="str">
            <v>921000</v>
          </cell>
        </row>
        <row r="2920">
          <cell r="A2920" t="str">
            <v>OANDMOPROTHERC931</v>
          </cell>
          <cell r="B2920" t="str">
            <v>921000</v>
          </cell>
        </row>
        <row r="2921">
          <cell r="A2921" t="str">
            <v>OANDMOPROTHERC932</v>
          </cell>
          <cell r="B2921" t="str">
            <v>925000</v>
          </cell>
        </row>
        <row r="2922">
          <cell r="A2922" t="str">
            <v>OANDMOPROTHERC933</v>
          </cell>
          <cell r="B2922" t="str">
            <v>921000</v>
          </cell>
        </row>
        <row r="2923">
          <cell r="A2923" t="str">
            <v>OANDMOPROTHERC934</v>
          </cell>
          <cell r="B2923" t="str">
            <v>921000</v>
          </cell>
        </row>
        <row r="2924">
          <cell r="A2924" t="str">
            <v>OANDMOPROTHERC935</v>
          </cell>
          <cell r="B2924" t="str">
            <v>921000</v>
          </cell>
        </row>
        <row r="2925">
          <cell r="A2925" t="str">
            <v>OANDMOPROTHERC936</v>
          </cell>
          <cell r="B2925" t="str">
            <v>163010</v>
          </cell>
        </row>
        <row r="2926">
          <cell r="A2926" t="str">
            <v>OANDMOPROTHERC937</v>
          </cell>
          <cell r="B2926" t="str">
            <v>163030</v>
          </cell>
        </row>
        <row r="2927">
          <cell r="A2927" t="str">
            <v>OANDMOPROTHERC938</v>
          </cell>
          <cell r="B2927" t="str">
            <v>921000</v>
          </cell>
        </row>
        <row r="2928">
          <cell r="A2928" t="str">
            <v>OANDMOPROTHERC939</v>
          </cell>
          <cell r="B2928" t="str">
            <v>921000</v>
          </cell>
        </row>
        <row r="2929">
          <cell r="A2929" t="str">
            <v>OANDMOPROTHERC940</v>
          </cell>
          <cell r="B2929" t="str">
            <v>921000</v>
          </cell>
        </row>
        <row r="2930">
          <cell r="A2930" t="str">
            <v>OANDMOPROTHERC941</v>
          </cell>
          <cell r="B2930" t="str">
            <v>921000</v>
          </cell>
        </row>
        <row r="2931">
          <cell r="A2931" t="str">
            <v>OANDMOPROTHERC942</v>
          </cell>
          <cell r="B2931" t="str">
            <v>921000</v>
          </cell>
        </row>
        <row r="2932">
          <cell r="A2932" t="str">
            <v>OANDMOPROTHERC944</v>
          </cell>
          <cell r="B2932" t="str">
            <v>184030</v>
          </cell>
        </row>
        <row r="2933">
          <cell r="A2933" t="str">
            <v>OANDMOPROTHERC945</v>
          </cell>
          <cell r="B2933" t="str">
            <v>930200</v>
          </cell>
        </row>
        <row r="2934">
          <cell r="A2934" t="str">
            <v>OANDMOPROTHERC946</v>
          </cell>
          <cell r="B2934" t="str">
            <v>922000</v>
          </cell>
        </row>
        <row r="2935">
          <cell r="A2935" t="str">
            <v>OANDMOPROTHERC948</v>
          </cell>
          <cell r="B2935" t="str">
            <v>926030</v>
          </cell>
        </row>
        <row r="2936">
          <cell r="A2936" t="str">
            <v>OANDMOPROTHERC949</v>
          </cell>
          <cell r="B2936" t="str">
            <v>921000</v>
          </cell>
        </row>
        <row r="2937">
          <cell r="A2937" t="str">
            <v>OANDMOPROTHERC950</v>
          </cell>
          <cell r="B2937" t="str">
            <v>921000</v>
          </cell>
        </row>
        <row r="2938">
          <cell r="A2938" t="str">
            <v>OANDMOPROTHERC951</v>
          </cell>
          <cell r="B2938" t="str">
            <v>925000</v>
          </cell>
        </row>
        <row r="2939">
          <cell r="A2939" t="str">
            <v>OANDMOPROTHERC952</v>
          </cell>
          <cell r="B2939" t="str">
            <v>921000</v>
          </cell>
        </row>
        <row r="2940">
          <cell r="A2940" t="str">
            <v>OANDMOPROTHERC957</v>
          </cell>
          <cell r="B2940" t="str">
            <v>926040</v>
          </cell>
        </row>
        <row r="2941">
          <cell r="A2941" t="str">
            <v>OANDMOPROTHERC958</v>
          </cell>
          <cell r="B2941" t="str">
            <v>163040</v>
          </cell>
        </row>
        <row r="2942">
          <cell r="A2942" t="str">
            <v>OANDMOPROTHERC959</v>
          </cell>
          <cell r="B2942" t="str">
            <v>184950</v>
          </cell>
        </row>
        <row r="2943">
          <cell r="A2943" t="str">
            <v>OANDMOPROUTSVC101</v>
          </cell>
          <cell r="B2943" t="str">
            <v>505000</v>
          </cell>
        </row>
        <row r="2944">
          <cell r="A2944" t="str">
            <v>OANDMOPROUTSVC102</v>
          </cell>
          <cell r="B2944" t="str">
            <v>502000</v>
          </cell>
        </row>
        <row r="2945">
          <cell r="A2945" t="str">
            <v>OANDMOPROUTSVC104</v>
          </cell>
          <cell r="B2945" t="str">
            <v>505000</v>
          </cell>
        </row>
        <row r="2946">
          <cell r="A2946" t="str">
            <v>OANDMOPROUTSVC105</v>
          </cell>
          <cell r="B2946" t="str">
            <v>502000</v>
          </cell>
        </row>
        <row r="2947">
          <cell r="A2947" t="str">
            <v>OANDMOPROUTSVC106</v>
          </cell>
          <cell r="B2947" t="str">
            <v>501010</v>
          </cell>
        </row>
        <row r="2948">
          <cell r="A2948" t="str">
            <v>OANDMOPROUTSVC108</v>
          </cell>
          <cell r="B2948" t="str">
            <v>506000</v>
          </cell>
        </row>
        <row r="2949">
          <cell r="A2949" t="str">
            <v>OANDMOPROUTSVC110</v>
          </cell>
          <cell r="B2949" t="str">
            <v>502000</v>
          </cell>
        </row>
        <row r="2950">
          <cell r="A2950" t="str">
            <v>OANDMOPROUTSVC111</v>
          </cell>
          <cell r="B2950" t="str">
            <v>502000</v>
          </cell>
        </row>
        <row r="2951">
          <cell r="A2951" t="str">
            <v>OANDMOPROUTSVC113</v>
          </cell>
          <cell r="B2951" t="str">
            <v>502000</v>
          </cell>
        </row>
        <row r="2952">
          <cell r="A2952" t="str">
            <v>OANDMOPROUTSVC119</v>
          </cell>
          <cell r="B2952" t="str">
            <v>502000</v>
          </cell>
        </row>
        <row r="2953">
          <cell r="A2953" t="str">
            <v>OANDMOPROUTSVC120</v>
          </cell>
          <cell r="B2953" t="str">
            <v>502000</v>
          </cell>
        </row>
        <row r="2954">
          <cell r="A2954" t="str">
            <v>OANDMOPROUTSVC121</v>
          </cell>
          <cell r="B2954" t="str">
            <v>502000</v>
          </cell>
        </row>
        <row r="2955">
          <cell r="A2955" t="str">
            <v>OANDMOPROUTSVC122</v>
          </cell>
          <cell r="B2955" t="str">
            <v>502000</v>
          </cell>
        </row>
        <row r="2956">
          <cell r="A2956" t="str">
            <v>OANDMOPROUTSVC123</v>
          </cell>
          <cell r="B2956" t="str">
            <v>502000</v>
          </cell>
        </row>
        <row r="2957">
          <cell r="A2957" t="str">
            <v>OANDMOPROUTSVC124</v>
          </cell>
          <cell r="B2957" t="str">
            <v>502000</v>
          </cell>
        </row>
        <row r="2958">
          <cell r="A2958" t="str">
            <v>OANDMOPROUTSVC125</v>
          </cell>
          <cell r="B2958" t="str">
            <v>505000</v>
          </cell>
        </row>
        <row r="2959">
          <cell r="A2959" t="str">
            <v>OANDMOPROUTSVC126</v>
          </cell>
          <cell r="B2959" t="str">
            <v>505000</v>
          </cell>
        </row>
        <row r="2960">
          <cell r="A2960" t="str">
            <v>OANDMOPROUTSVC127</v>
          </cell>
          <cell r="B2960" t="str">
            <v>505000</v>
          </cell>
        </row>
        <row r="2961">
          <cell r="A2961" t="str">
            <v>OANDMOPROUTSVC128</v>
          </cell>
          <cell r="B2961" t="str">
            <v>505000</v>
          </cell>
        </row>
        <row r="2962">
          <cell r="A2962" t="str">
            <v>OANDMOPROUTSVC129</v>
          </cell>
          <cell r="B2962" t="str">
            <v>505000</v>
          </cell>
        </row>
        <row r="2963">
          <cell r="A2963" t="str">
            <v>OANDMOPROUTSVC130</v>
          </cell>
          <cell r="B2963" t="str">
            <v>537000</v>
          </cell>
        </row>
        <row r="2964">
          <cell r="A2964" t="str">
            <v>OANDMOPROUTSVC131</v>
          </cell>
          <cell r="B2964" t="str">
            <v>538000</v>
          </cell>
        </row>
        <row r="2965">
          <cell r="A2965" t="str">
            <v>OANDMOPROUTSVC132</v>
          </cell>
          <cell r="B2965" t="str">
            <v>539000</v>
          </cell>
        </row>
        <row r="2966">
          <cell r="A2966" t="str">
            <v>OANDMOPROUTSVC134</v>
          </cell>
          <cell r="B2966" t="str">
            <v>501010</v>
          </cell>
        </row>
        <row r="2967">
          <cell r="A2967" t="str">
            <v>OANDMOPROUTSVC150</v>
          </cell>
          <cell r="B2967" t="str">
            <v>548000</v>
          </cell>
        </row>
        <row r="2968">
          <cell r="A2968" t="str">
            <v>OANDMOPROUTSVC151</v>
          </cell>
          <cell r="B2968" t="str">
            <v>548000</v>
          </cell>
        </row>
        <row r="2969">
          <cell r="A2969" t="str">
            <v>OANDMOPROUTSVC152</v>
          </cell>
          <cell r="B2969" t="str">
            <v>548000</v>
          </cell>
        </row>
        <row r="2970">
          <cell r="A2970" t="str">
            <v>OANDMOPROUTSVC153</v>
          </cell>
          <cell r="B2970" t="str">
            <v>548000</v>
          </cell>
        </row>
        <row r="2971">
          <cell r="A2971" t="str">
            <v>OANDMOPROUTSVC154</v>
          </cell>
          <cell r="B2971" t="str">
            <v>548000</v>
          </cell>
        </row>
        <row r="2972">
          <cell r="A2972" t="str">
            <v>OANDMOPROUTSVC155</v>
          </cell>
          <cell r="B2972" t="str">
            <v>548000</v>
          </cell>
        </row>
        <row r="2973">
          <cell r="A2973" t="str">
            <v>OANDMOPROUTSVC157</v>
          </cell>
          <cell r="B2973" t="str">
            <v>548000</v>
          </cell>
        </row>
        <row r="2974">
          <cell r="A2974" t="str">
            <v>OANDMOPROUTSVC158</v>
          </cell>
          <cell r="B2974" t="str">
            <v>549000</v>
          </cell>
        </row>
        <row r="2975">
          <cell r="A2975" t="str">
            <v>OANDMOPROUTSVC159</v>
          </cell>
          <cell r="B2975" t="str">
            <v>548000</v>
          </cell>
        </row>
        <row r="2976">
          <cell r="A2976" t="str">
            <v>OANDMOPROUTSVC166</v>
          </cell>
          <cell r="B2976" t="str">
            <v>548000</v>
          </cell>
        </row>
        <row r="2977">
          <cell r="A2977" t="str">
            <v>OANDMOPROUTSVC167</v>
          </cell>
          <cell r="B2977" t="str">
            <v>548000</v>
          </cell>
        </row>
        <row r="2978">
          <cell r="A2978" t="str">
            <v>OANDMOPROUTSVC168</v>
          </cell>
          <cell r="B2978" t="str">
            <v>548000</v>
          </cell>
        </row>
        <row r="2979">
          <cell r="A2979" t="str">
            <v>OANDMOPROUTSVC169</v>
          </cell>
          <cell r="B2979" t="str">
            <v>548000</v>
          </cell>
        </row>
        <row r="2980">
          <cell r="A2980" t="str">
            <v>OANDMOPROUTSVC170</v>
          </cell>
          <cell r="B2980" t="str">
            <v>923000</v>
          </cell>
        </row>
        <row r="2981">
          <cell r="A2981" t="str">
            <v>OANDMOPROUTSVC171</v>
          </cell>
          <cell r="B2981" t="str">
            <v>549000</v>
          </cell>
        </row>
        <row r="2982">
          <cell r="A2982" t="str">
            <v>OANDMOPROUTSVC180</v>
          </cell>
          <cell r="B2982" t="str">
            <v>506000</v>
          </cell>
        </row>
        <row r="2983">
          <cell r="A2983" t="str">
            <v>OANDMOPROUTSVC181</v>
          </cell>
          <cell r="B2983" t="str">
            <v>561200</v>
          </cell>
        </row>
        <row r="2984">
          <cell r="A2984" t="str">
            <v>OANDMOPROUTSVC182</v>
          </cell>
          <cell r="B2984" t="str">
            <v>506000</v>
          </cell>
        </row>
        <row r="2985">
          <cell r="A2985" t="str">
            <v>OANDMOPROUTSVC185</v>
          </cell>
          <cell r="B2985" t="str">
            <v>506000</v>
          </cell>
        </row>
        <row r="2986">
          <cell r="A2986" t="str">
            <v>OANDMOPROUTSVC186</v>
          </cell>
          <cell r="B2986" t="str">
            <v>506000</v>
          </cell>
        </row>
        <row r="2987">
          <cell r="A2987" t="str">
            <v>OANDMOPROUTSVC200</v>
          </cell>
          <cell r="B2987" t="str">
            <v>571000</v>
          </cell>
        </row>
        <row r="2988">
          <cell r="A2988" t="str">
            <v>OANDMOPROUTSVC201</v>
          </cell>
          <cell r="B2988" t="str">
            <v>563000</v>
          </cell>
        </row>
        <row r="2989">
          <cell r="A2989" t="str">
            <v>OANDMOPROUTSVC202</v>
          </cell>
          <cell r="B2989" t="str">
            <v>566000</v>
          </cell>
        </row>
        <row r="2990">
          <cell r="A2990" t="str">
            <v>OANDMOPROUTSVC203</v>
          </cell>
          <cell r="B2990" t="str">
            <v>562000</v>
          </cell>
        </row>
        <row r="2991">
          <cell r="A2991" t="str">
            <v>OANDMOPROUTSVC208</v>
          </cell>
          <cell r="B2991" t="str">
            <v>557000</v>
          </cell>
        </row>
        <row r="2992">
          <cell r="A2992" t="str">
            <v>OANDMOPROUTSVC210</v>
          </cell>
          <cell r="B2992" t="str">
            <v>562010</v>
          </cell>
        </row>
        <row r="2993">
          <cell r="A2993" t="str">
            <v>OANDMOPROUTSVC211</v>
          </cell>
          <cell r="B2993" t="str">
            <v>562020</v>
          </cell>
        </row>
        <row r="2994">
          <cell r="A2994" t="str">
            <v>OANDMOPROUTSVC225</v>
          </cell>
          <cell r="B2994" t="str">
            <v>561100</v>
          </cell>
        </row>
        <row r="2995">
          <cell r="A2995" t="str">
            <v>OANDMOPROUTSVC226</v>
          </cell>
          <cell r="B2995" t="str">
            <v>561300</v>
          </cell>
        </row>
        <row r="2996">
          <cell r="A2996" t="str">
            <v>OANDMOPROUTSVC228</v>
          </cell>
          <cell r="B2996" t="str">
            <v>561500</v>
          </cell>
        </row>
        <row r="2997">
          <cell r="A2997" t="str">
            <v>OANDMOPROUTSVC302</v>
          </cell>
          <cell r="B2997" t="str">
            <v>587000</v>
          </cell>
        </row>
        <row r="2998">
          <cell r="A2998" t="str">
            <v>OANDMOPROUTSVC303</v>
          </cell>
          <cell r="B2998" t="str">
            <v>583000</v>
          </cell>
        </row>
        <row r="2999">
          <cell r="A2999" t="str">
            <v>OANDMOPROUTSVC304</v>
          </cell>
          <cell r="B2999" t="str">
            <v>584000</v>
          </cell>
        </row>
        <row r="3000">
          <cell r="A3000" t="str">
            <v>OANDMOPROUTSVC305</v>
          </cell>
          <cell r="B3000" t="str">
            <v>588000</v>
          </cell>
        </row>
        <row r="3001">
          <cell r="A3001" t="str">
            <v>OANDMOPROUTSVC306</v>
          </cell>
          <cell r="B3001" t="str">
            <v>586000</v>
          </cell>
        </row>
        <row r="3002">
          <cell r="A3002" t="str">
            <v>OANDMOPROUTSVC307</v>
          </cell>
          <cell r="B3002" t="str">
            <v>586000</v>
          </cell>
        </row>
        <row r="3003">
          <cell r="A3003" t="str">
            <v>OANDMOPROUTSVC308</v>
          </cell>
          <cell r="B3003" t="str">
            <v>586000</v>
          </cell>
        </row>
        <row r="3004">
          <cell r="A3004" t="str">
            <v>OANDMOPROUTSVC309</v>
          </cell>
          <cell r="B3004" t="str">
            <v>586000</v>
          </cell>
        </row>
        <row r="3005">
          <cell r="A3005" t="str">
            <v>OANDMOPROUTSVC310</v>
          </cell>
          <cell r="B3005" t="str">
            <v>583000</v>
          </cell>
        </row>
        <row r="3006">
          <cell r="A3006" t="str">
            <v>OANDMOPROUTSVC311</v>
          </cell>
          <cell r="B3006" t="str">
            <v>583000</v>
          </cell>
        </row>
        <row r="3007">
          <cell r="A3007" t="str">
            <v>OANDMOPROUTSVC312</v>
          </cell>
          <cell r="B3007" t="str">
            <v>585000</v>
          </cell>
        </row>
        <row r="3008">
          <cell r="A3008" t="str">
            <v>OANDMOPROUTSVC313</v>
          </cell>
          <cell r="B3008" t="str">
            <v>587000</v>
          </cell>
        </row>
        <row r="3009">
          <cell r="A3009" t="str">
            <v>OANDMOPROUTSVC314</v>
          </cell>
          <cell r="B3009" t="str">
            <v>585000</v>
          </cell>
        </row>
        <row r="3010">
          <cell r="A3010" t="str">
            <v>OANDMOPROUTSVC315</v>
          </cell>
          <cell r="B3010" t="str">
            <v>582000</v>
          </cell>
        </row>
        <row r="3011">
          <cell r="A3011" t="str">
            <v>OANDMOPROUTSVC318</v>
          </cell>
          <cell r="B3011" t="str">
            <v>585000</v>
          </cell>
        </row>
        <row r="3012">
          <cell r="A3012" t="str">
            <v>OANDMOPROUTSVC319</v>
          </cell>
          <cell r="B3012" t="str">
            <v>923000</v>
          </cell>
        </row>
        <row r="3013">
          <cell r="A3013" t="str">
            <v>OANDMOPROUTSVC401</v>
          </cell>
          <cell r="B3013" t="str">
            <v>879000</v>
          </cell>
        </row>
        <row r="3014">
          <cell r="A3014" t="str">
            <v>OANDMOPROUTSVC402</v>
          </cell>
          <cell r="B3014" t="str">
            <v>880000</v>
          </cell>
        </row>
        <row r="3015">
          <cell r="A3015" t="str">
            <v>OANDMOPROUTSVC405</v>
          </cell>
          <cell r="B3015" t="str">
            <v>874000</v>
          </cell>
        </row>
        <row r="3016">
          <cell r="A3016" t="str">
            <v>OANDMOPROUTSVC406</v>
          </cell>
          <cell r="B3016" t="str">
            <v>878000</v>
          </cell>
        </row>
        <row r="3017">
          <cell r="A3017" t="str">
            <v>OANDMOPROUTSVC407</v>
          </cell>
          <cell r="B3017" t="str">
            <v>889000</v>
          </cell>
        </row>
        <row r="3018">
          <cell r="A3018" t="str">
            <v>OANDMOPROUTSVC408</v>
          </cell>
          <cell r="B3018" t="str">
            <v>874000</v>
          </cell>
        </row>
        <row r="3019">
          <cell r="A3019" t="str">
            <v>OANDMOPROUTSVC409</v>
          </cell>
          <cell r="B3019" t="str">
            <v>874000</v>
          </cell>
        </row>
        <row r="3020">
          <cell r="A3020" t="str">
            <v>OANDMOPROUTSVC413</v>
          </cell>
          <cell r="B3020" t="str">
            <v>888000</v>
          </cell>
        </row>
        <row r="3021">
          <cell r="A3021" t="str">
            <v>OANDMOPROUTSVC415</v>
          </cell>
          <cell r="B3021" t="str">
            <v>813000</v>
          </cell>
        </row>
        <row r="3022">
          <cell r="A3022" t="str">
            <v>OANDMOPROUTSVC502</v>
          </cell>
          <cell r="B3022" t="str">
            <v>601000</v>
          </cell>
        </row>
        <row r="3023">
          <cell r="A3023" t="str">
            <v>OANDMOPROUTSVC503</v>
          </cell>
          <cell r="B3023" t="str">
            <v>624000</v>
          </cell>
        </row>
        <row r="3024">
          <cell r="A3024" t="str">
            <v>OANDMOPROUTSVC504</v>
          </cell>
          <cell r="B3024" t="str">
            <v>642000</v>
          </cell>
        </row>
        <row r="3025">
          <cell r="A3025" t="str">
            <v>OANDMOPROUTSVC506</v>
          </cell>
          <cell r="B3025" t="str">
            <v>664000</v>
          </cell>
        </row>
        <row r="3026">
          <cell r="A3026" t="str">
            <v>OANDMOPROUTSVC507</v>
          </cell>
          <cell r="B3026" t="str">
            <v>664000</v>
          </cell>
        </row>
        <row r="3027">
          <cell r="A3027" t="str">
            <v>OANDMOPROUTSVC508</v>
          </cell>
          <cell r="B3027" t="str">
            <v>665000</v>
          </cell>
        </row>
        <row r="3028">
          <cell r="A3028" t="str">
            <v>OANDMOPROUTSVC509</v>
          </cell>
          <cell r="B3028" t="str">
            <v>662000</v>
          </cell>
        </row>
        <row r="3029">
          <cell r="A3029" t="str">
            <v>OANDMOPROUTSVC510</v>
          </cell>
          <cell r="B3029" t="str">
            <v>663000</v>
          </cell>
        </row>
        <row r="3030">
          <cell r="A3030" t="str">
            <v>OANDMOPROUTSVC511</v>
          </cell>
          <cell r="B3030" t="str">
            <v>664000</v>
          </cell>
        </row>
        <row r="3031">
          <cell r="A3031" t="str">
            <v>OANDMOPROUTSVC513</v>
          </cell>
          <cell r="B3031" t="str">
            <v>662000</v>
          </cell>
        </row>
        <row r="3032">
          <cell r="A3032" t="str">
            <v>OANDMOPROUTSVC517</v>
          </cell>
          <cell r="B3032" t="str">
            <v>642000</v>
          </cell>
        </row>
        <row r="3033">
          <cell r="A3033" t="str">
            <v>OANDMOPROUTSVC600</v>
          </cell>
          <cell r="B3033" t="str">
            <v>903000</v>
          </cell>
        </row>
        <row r="3034">
          <cell r="A3034" t="str">
            <v>OANDMOPROUTSVC601</v>
          </cell>
          <cell r="B3034" t="str">
            <v>903000</v>
          </cell>
        </row>
        <row r="3035">
          <cell r="A3035" t="str">
            <v>OANDMOPROUTSVC602</v>
          </cell>
          <cell r="B3035" t="str">
            <v>903000</v>
          </cell>
        </row>
        <row r="3036">
          <cell r="A3036" t="str">
            <v>OANDMOPROUTSVC603</v>
          </cell>
          <cell r="B3036" t="str">
            <v>903000</v>
          </cell>
        </row>
        <row r="3037">
          <cell r="A3037" t="str">
            <v>OANDMOPROUTSVC605</v>
          </cell>
          <cell r="B3037" t="str">
            <v>903000</v>
          </cell>
        </row>
        <row r="3038">
          <cell r="A3038" t="str">
            <v>OANDMOPROUTSVC640</v>
          </cell>
          <cell r="B3038" t="str">
            <v>908000</v>
          </cell>
        </row>
        <row r="3039">
          <cell r="A3039" t="str">
            <v>OANDMOPROUTSVC641</v>
          </cell>
          <cell r="B3039" t="str">
            <v>908000</v>
          </cell>
        </row>
        <row r="3040">
          <cell r="A3040" t="str">
            <v>OANDMOPROUTSVC642</v>
          </cell>
          <cell r="B3040" t="str">
            <v>908000</v>
          </cell>
        </row>
        <row r="3041">
          <cell r="A3041" t="str">
            <v>OANDMOPROUTSVC643</v>
          </cell>
          <cell r="B3041" t="str">
            <v>908000</v>
          </cell>
        </row>
        <row r="3042">
          <cell r="A3042" t="str">
            <v>OANDMOPROUTSVC660</v>
          </cell>
          <cell r="B3042" t="str">
            <v>912000</v>
          </cell>
        </row>
        <row r="3043">
          <cell r="A3043" t="str">
            <v>OANDMOPROUTSVC661</v>
          </cell>
          <cell r="B3043" t="str">
            <v>912000</v>
          </cell>
        </row>
        <row r="3044">
          <cell r="A3044" t="str">
            <v>OANDMOPROUTSVC662</v>
          </cell>
          <cell r="B3044" t="str">
            <v>912000</v>
          </cell>
        </row>
        <row r="3045">
          <cell r="A3045" t="str">
            <v>OANDMOPROUTSVC663</v>
          </cell>
          <cell r="B3045" t="str">
            <v>912000</v>
          </cell>
        </row>
        <row r="3046">
          <cell r="A3046" t="str">
            <v>OANDMOPROUTSVC900</v>
          </cell>
          <cell r="B3046" t="str">
            <v>923000</v>
          </cell>
        </row>
        <row r="3047">
          <cell r="A3047" t="str">
            <v>OANDMOPROUTSVC901</v>
          </cell>
          <cell r="B3047" t="str">
            <v>930200</v>
          </cell>
        </row>
        <row r="3048">
          <cell r="A3048" t="str">
            <v>OANDMOPROUTSVC902</v>
          </cell>
          <cell r="B3048" t="str">
            <v>926020</v>
          </cell>
        </row>
        <row r="3049">
          <cell r="A3049" t="str">
            <v>OANDMOPROUTSVC903</v>
          </cell>
          <cell r="B3049" t="str">
            <v>926020</v>
          </cell>
        </row>
        <row r="3050">
          <cell r="A3050" t="str">
            <v>OANDMOPROUTSVC904</v>
          </cell>
          <cell r="B3050" t="str">
            <v>926010</v>
          </cell>
        </row>
        <row r="3051">
          <cell r="A3051" t="str">
            <v>OANDMOPROUTSVC905</v>
          </cell>
          <cell r="B3051" t="str">
            <v>926020</v>
          </cell>
        </row>
        <row r="3052">
          <cell r="A3052" t="str">
            <v>OANDMOPROUTSVC906</v>
          </cell>
          <cell r="B3052" t="str">
            <v>926010</v>
          </cell>
        </row>
        <row r="3053">
          <cell r="A3053" t="str">
            <v>OANDMOPROUTSVC907</v>
          </cell>
          <cell r="B3053" t="str">
            <v>926020</v>
          </cell>
        </row>
        <row r="3054">
          <cell r="A3054" t="str">
            <v>OANDMOPROUTSVC908</v>
          </cell>
          <cell r="B3054" t="str">
            <v>923000</v>
          </cell>
        </row>
        <row r="3055">
          <cell r="A3055" t="str">
            <v>OANDMOPROUTSVC909</v>
          </cell>
          <cell r="B3055" t="str">
            <v>912000</v>
          </cell>
        </row>
        <row r="3056">
          <cell r="A3056" t="str">
            <v>OANDMOPROUTSVC910</v>
          </cell>
          <cell r="B3056" t="str">
            <v>923000</v>
          </cell>
        </row>
        <row r="3057">
          <cell r="A3057" t="str">
            <v>OANDMOPROUTSVC912</v>
          </cell>
          <cell r="B3057" t="str">
            <v>923000</v>
          </cell>
        </row>
        <row r="3058">
          <cell r="A3058" t="str">
            <v>OANDMOPROUTSVC913</v>
          </cell>
          <cell r="B3058" t="str">
            <v>935000</v>
          </cell>
        </row>
        <row r="3059">
          <cell r="A3059" t="str">
            <v>OANDMOPROUTSVC914</v>
          </cell>
          <cell r="B3059" t="str">
            <v>935000</v>
          </cell>
        </row>
        <row r="3060">
          <cell r="A3060" t="str">
            <v>OANDMOPROUTSVC915</v>
          </cell>
          <cell r="B3060" t="str">
            <v>935000</v>
          </cell>
        </row>
        <row r="3061">
          <cell r="A3061" t="str">
            <v>OANDMOPROUTSVC917</v>
          </cell>
          <cell r="B3061" t="str">
            <v>923000</v>
          </cell>
        </row>
        <row r="3062">
          <cell r="A3062" t="str">
            <v>OANDMOPROUTSVC919</v>
          </cell>
          <cell r="B3062" t="str">
            <v>923000</v>
          </cell>
        </row>
        <row r="3063">
          <cell r="A3063" t="str">
            <v>OANDMOPROUTSVC920</v>
          </cell>
          <cell r="B3063" t="str">
            <v>923000</v>
          </cell>
        </row>
        <row r="3064">
          <cell r="A3064" t="str">
            <v>OANDMOPROUTSVC921</v>
          </cell>
          <cell r="B3064" t="str">
            <v>923000</v>
          </cell>
        </row>
        <row r="3065">
          <cell r="A3065" t="str">
            <v>OANDMOPROUTSVC922</v>
          </cell>
          <cell r="B3065" t="str">
            <v>923000</v>
          </cell>
        </row>
        <row r="3066">
          <cell r="A3066" t="str">
            <v>OANDMOPROUTSVC923</v>
          </cell>
          <cell r="B3066" t="str">
            <v>925000</v>
          </cell>
        </row>
        <row r="3067">
          <cell r="A3067" t="str">
            <v>OANDMOPROUTSVC925</v>
          </cell>
          <cell r="B3067" t="str">
            <v>923000</v>
          </cell>
        </row>
        <row r="3068">
          <cell r="A3068" t="str">
            <v>OANDMOPROUTSVC926</v>
          </cell>
          <cell r="B3068" t="str">
            <v>923000</v>
          </cell>
        </row>
        <row r="3069">
          <cell r="A3069" t="str">
            <v>OANDMOPROUTSVC927</v>
          </cell>
          <cell r="B3069" t="str">
            <v>923000</v>
          </cell>
        </row>
        <row r="3070">
          <cell r="A3070" t="str">
            <v>OANDMOPROUTSVC928</v>
          </cell>
          <cell r="B3070" t="str">
            <v>923000</v>
          </cell>
        </row>
        <row r="3071">
          <cell r="A3071" t="str">
            <v>OANDMOPROUTSVC929</v>
          </cell>
          <cell r="B3071" t="str">
            <v>923000</v>
          </cell>
        </row>
        <row r="3072">
          <cell r="A3072" t="str">
            <v>OANDMOPROUTSVC930</v>
          </cell>
          <cell r="B3072" t="str">
            <v>923000</v>
          </cell>
        </row>
        <row r="3073">
          <cell r="A3073" t="str">
            <v>OANDMOPROUTSVC931</v>
          </cell>
          <cell r="B3073" t="str">
            <v>923000</v>
          </cell>
        </row>
        <row r="3074">
          <cell r="A3074" t="str">
            <v>OANDMOPROUTSVC932</v>
          </cell>
          <cell r="B3074" t="str">
            <v>925000</v>
          </cell>
        </row>
        <row r="3075">
          <cell r="A3075" t="str">
            <v>OANDMOPROUTSVC933</v>
          </cell>
          <cell r="B3075" t="str">
            <v>935000</v>
          </cell>
        </row>
        <row r="3076">
          <cell r="A3076" t="str">
            <v>OANDMOPROUTSVC934</v>
          </cell>
          <cell r="B3076" t="str">
            <v>923000</v>
          </cell>
        </row>
        <row r="3077">
          <cell r="A3077" t="str">
            <v>OANDMOPROUTSVC935</v>
          </cell>
          <cell r="B3077" t="str">
            <v>923000</v>
          </cell>
        </row>
        <row r="3078">
          <cell r="A3078" t="str">
            <v>OANDMOPROUTSVC936</v>
          </cell>
          <cell r="B3078" t="str">
            <v>163010</v>
          </cell>
        </row>
        <row r="3079">
          <cell r="A3079" t="str">
            <v>OANDMOPROUTSVC937</v>
          </cell>
          <cell r="B3079" t="str">
            <v>163030</v>
          </cell>
        </row>
        <row r="3080">
          <cell r="A3080" t="str">
            <v>OANDMOPROUTSVC938</v>
          </cell>
          <cell r="B3080" t="str">
            <v>928000</v>
          </cell>
        </row>
        <row r="3081">
          <cell r="A3081" t="str">
            <v>OANDMOPROUTSVC939</v>
          </cell>
          <cell r="B3081" t="str">
            <v>928000</v>
          </cell>
        </row>
        <row r="3082">
          <cell r="A3082" t="str">
            <v>OANDMOPROUTSVC940</v>
          </cell>
          <cell r="B3082" t="str">
            <v>928000</v>
          </cell>
        </row>
        <row r="3083">
          <cell r="A3083" t="str">
            <v>OANDMOPROUTSVC941</v>
          </cell>
          <cell r="B3083" t="str">
            <v>928000</v>
          </cell>
        </row>
        <row r="3084">
          <cell r="A3084" t="str">
            <v>OANDMOPROUTSVC942</v>
          </cell>
          <cell r="B3084" t="str">
            <v>923000</v>
          </cell>
        </row>
        <row r="3085">
          <cell r="A3085" t="str">
            <v>OANDMOPROUTSVC944</v>
          </cell>
          <cell r="B3085" t="str">
            <v>184030</v>
          </cell>
        </row>
        <row r="3086">
          <cell r="A3086" t="str">
            <v>OANDMOPROUTSVC945</v>
          </cell>
          <cell r="B3086" t="str">
            <v>930200</v>
          </cell>
        </row>
        <row r="3087">
          <cell r="A3087" t="str">
            <v>OANDMOPROUTSVC946</v>
          </cell>
          <cell r="B3087" t="str">
            <v>922000</v>
          </cell>
        </row>
        <row r="3088">
          <cell r="A3088" t="str">
            <v>OANDMOPROUTSVC948</v>
          </cell>
          <cell r="B3088" t="str">
            <v>926030</v>
          </cell>
        </row>
        <row r="3089">
          <cell r="A3089" t="str">
            <v>OANDMOPROUTSVC949</v>
          </cell>
          <cell r="B3089" t="str">
            <v>930200</v>
          </cell>
        </row>
        <row r="3090">
          <cell r="A3090" t="str">
            <v>OANDMOPROUTSVC950</v>
          </cell>
          <cell r="B3090" t="str">
            <v>923000</v>
          </cell>
        </row>
        <row r="3091">
          <cell r="A3091" t="str">
            <v>OANDMOPROUTSVC951</v>
          </cell>
          <cell r="B3091" t="str">
            <v>925000</v>
          </cell>
        </row>
        <row r="3092">
          <cell r="A3092" t="str">
            <v>OANDMOPROUTSVC952</v>
          </cell>
          <cell r="B3092" t="str">
            <v>923000</v>
          </cell>
        </row>
        <row r="3093">
          <cell r="A3093" t="str">
            <v>OANDMOPROUTSVC957</v>
          </cell>
          <cell r="B3093" t="str">
            <v>926040</v>
          </cell>
        </row>
        <row r="3094">
          <cell r="A3094" t="str">
            <v>OANDMOPROUTSVC958</v>
          </cell>
          <cell r="B3094" t="str">
            <v>163040</v>
          </cell>
        </row>
        <row r="3095">
          <cell r="A3095" t="str">
            <v>OANDMOPROUTSVC959</v>
          </cell>
          <cell r="B3095" t="str">
            <v>184950</v>
          </cell>
        </row>
        <row r="3096">
          <cell r="A3096" t="str">
            <v>OANDMOPRSELABORC101</v>
          </cell>
          <cell r="B3096" t="str">
            <v>505000</v>
          </cell>
        </row>
        <row r="3097">
          <cell r="A3097" t="str">
            <v>OANDMOPRSELABORC102</v>
          </cell>
          <cell r="B3097" t="str">
            <v>502000</v>
          </cell>
        </row>
        <row r="3098">
          <cell r="A3098" t="str">
            <v>OANDMOPRSELABORC104</v>
          </cell>
          <cell r="B3098" t="str">
            <v>505000</v>
          </cell>
        </row>
        <row r="3099">
          <cell r="A3099" t="str">
            <v>OANDMOPRSELABORC105</v>
          </cell>
          <cell r="B3099" t="str">
            <v>502000</v>
          </cell>
        </row>
        <row r="3100">
          <cell r="A3100" t="str">
            <v>OANDMOPRSELABORC106</v>
          </cell>
          <cell r="B3100" t="str">
            <v>501010</v>
          </cell>
        </row>
        <row r="3101">
          <cell r="A3101" t="str">
            <v>OANDMOPRSELABORC108</v>
          </cell>
          <cell r="B3101" t="str">
            <v>500000</v>
          </cell>
        </row>
        <row r="3102">
          <cell r="A3102" t="str">
            <v>OANDMOPRSELABORC110</v>
          </cell>
          <cell r="B3102" t="str">
            <v>502000</v>
          </cell>
        </row>
        <row r="3103">
          <cell r="A3103" t="str">
            <v>OANDMOPRSELABORC111</v>
          </cell>
          <cell r="B3103" t="str">
            <v>502000</v>
          </cell>
        </row>
        <row r="3104">
          <cell r="A3104" t="str">
            <v>OANDMOPRSELABORC113</v>
          </cell>
          <cell r="B3104" t="str">
            <v>502000</v>
          </cell>
        </row>
        <row r="3105">
          <cell r="A3105" t="str">
            <v>OANDMOPRSELABORC119</v>
          </cell>
          <cell r="B3105" t="str">
            <v>502000</v>
          </cell>
        </row>
        <row r="3106">
          <cell r="A3106" t="str">
            <v>OANDMOPRSELABORC120</v>
          </cell>
          <cell r="B3106" t="str">
            <v>502000</v>
          </cell>
        </row>
        <row r="3107">
          <cell r="A3107" t="str">
            <v>OANDMOPRSELABORC121</v>
          </cell>
          <cell r="B3107" t="str">
            <v>502000</v>
          </cell>
        </row>
        <row r="3108">
          <cell r="A3108" t="str">
            <v>OANDMOPRSELABORC122</v>
          </cell>
          <cell r="B3108" t="str">
            <v>502000</v>
          </cell>
        </row>
        <row r="3109">
          <cell r="A3109" t="str">
            <v>OANDMOPRSELABORC123</v>
          </cell>
          <cell r="B3109" t="str">
            <v>502000</v>
          </cell>
        </row>
        <row r="3110">
          <cell r="A3110" t="str">
            <v>OANDMOPRSELABORC124</v>
          </cell>
          <cell r="B3110" t="str">
            <v>502000</v>
          </cell>
        </row>
        <row r="3111">
          <cell r="A3111" t="str">
            <v>OANDMOPRSELABORC125</v>
          </cell>
          <cell r="B3111" t="str">
            <v>505000</v>
          </cell>
        </row>
        <row r="3112">
          <cell r="A3112" t="str">
            <v>OANDMOPRSELABORC126</v>
          </cell>
          <cell r="B3112" t="str">
            <v>505000</v>
          </cell>
        </row>
        <row r="3113">
          <cell r="A3113" t="str">
            <v>OANDMOPRSELABORC127</v>
          </cell>
          <cell r="B3113" t="str">
            <v>505000</v>
          </cell>
        </row>
        <row r="3114">
          <cell r="A3114" t="str">
            <v>OANDMOPRSELABORC128</v>
          </cell>
          <cell r="B3114" t="str">
            <v>505000</v>
          </cell>
        </row>
        <row r="3115">
          <cell r="A3115" t="str">
            <v>OANDMOPRSELABORC129</v>
          </cell>
          <cell r="B3115" t="str">
            <v>505000</v>
          </cell>
        </row>
        <row r="3116">
          <cell r="A3116" t="str">
            <v>OANDMOPRSELABORC130</v>
          </cell>
          <cell r="B3116" t="str">
            <v>537000</v>
          </cell>
        </row>
        <row r="3117">
          <cell r="A3117" t="str">
            <v>OANDMOPRSELABORC131</v>
          </cell>
          <cell r="B3117" t="str">
            <v>538000</v>
          </cell>
        </row>
        <row r="3118">
          <cell r="A3118" t="str">
            <v>OANDMOPRSELABORC132</v>
          </cell>
          <cell r="B3118" t="str">
            <v>535000</v>
          </cell>
        </row>
        <row r="3119">
          <cell r="A3119" t="str">
            <v>OANDMOPRSELABORC134</v>
          </cell>
          <cell r="B3119" t="str">
            <v>501010</v>
          </cell>
        </row>
        <row r="3120">
          <cell r="A3120" t="str">
            <v>OANDMOPRSELABORC150</v>
          </cell>
          <cell r="B3120" t="str">
            <v>548000</v>
          </cell>
        </row>
        <row r="3121">
          <cell r="A3121" t="str">
            <v>OANDMOPRSELABORC151</v>
          </cell>
          <cell r="B3121" t="str">
            <v>546000</v>
          </cell>
        </row>
        <row r="3122">
          <cell r="A3122" t="str">
            <v>OANDMOPRSELABORC152</v>
          </cell>
          <cell r="B3122" t="str">
            <v>548000</v>
          </cell>
        </row>
        <row r="3123">
          <cell r="A3123" t="str">
            <v>OANDMOPRSELABORC153</v>
          </cell>
          <cell r="B3123" t="str">
            <v>548000</v>
          </cell>
        </row>
        <row r="3124">
          <cell r="A3124" t="str">
            <v>OANDMOPRSELABORC154</v>
          </cell>
          <cell r="B3124" t="str">
            <v>548000</v>
          </cell>
        </row>
        <row r="3125">
          <cell r="A3125" t="str">
            <v>OANDMOPRSELABORC155</v>
          </cell>
          <cell r="B3125" t="str">
            <v>548000</v>
          </cell>
        </row>
        <row r="3126">
          <cell r="A3126" t="str">
            <v>OANDMOPRSELABORC157</v>
          </cell>
          <cell r="B3126" t="str">
            <v>548000</v>
          </cell>
        </row>
        <row r="3127">
          <cell r="A3127" t="str">
            <v>OANDMOPRSELABORC158</v>
          </cell>
          <cell r="B3127" t="str">
            <v>546000</v>
          </cell>
        </row>
        <row r="3128">
          <cell r="A3128" t="str">
            <v>OANDMOPRSELABORC159</v>
          </cell>
          <cell r="B3128" t="str">
            <v>548000</v>
          </cell>
        </row>
        <row r="3129">
          <cell r="A3129" t="str">
            <v>OANDMOPRSELABORC166</v>
          </cell>
          <cell r="B3129" t="str">
            <v>548000</v>
          </cell>
        </row>
        <row r="3130">
          <cell r="A3130" t="str">
            <v>OANDMOPRSELABORC167</v>
          </cell>
          <cell r="B3130" t="str">
            <v>548000</v>
          </cell>
        </row>
        <row r="3131">
          <cell r="A3131" t="str">
            <v>OANDMOPRSELABORC168</v>
          </cell>
          <cell r="B3131" t="str">
            <v>548000</v>
          </cell>
        </row>
        <row r="3132">
          <cell r="A3132" t="str">
            <v>OANDMOPRSELABORC169</v>
          </cell>
          <cell r="B3132" t="str">
            <v>548000</v>
          </cell>
        </row>
        <row r="3133">
          <cell r="A3133" t="str">
            <v>OANDMOPRSELABORC170</v>
          </cell>
          <cell r="B3133" t="str">
            <v>920000</v>
          </cell>
        </row>
        <row r="3134">
          <cell r="A3134" t="str">
            <v>OANDMOPRSELABORC171</v>
          </cell>
          <cell r="B3134" t="str">
            <v>546000</v>
          </cell>
        </row>
        <row r="3135">
          <cell r="A3135" t="str">
            <v>OANDMOPRSELABORC181</v>
          </cell>
          <cell r="B3135" t="str">
            <v>561200</v>
          </cell>
        </row>
        <row r="3136">
          <cell r="A3136" t="str">
            <v>OANDMOPRSELABORC182</v>
          </cell>
          <cell r="B3136" t="str">
            <v>506000</v>
          </cell>
        </row>
        <row r="3137">
          <cell r="A3137" t="str">
            <v>OANDMOPRSELABORC200</v>
          </cell>
          <cell r="B3137" t="str">
            <v>563000</v>
          </cell>
        </row>
        <row r="3138">
          <cell r="A3138" t="str">
            <v>OANDMOPRSELABORC201</v>
          </cell>
          <cell r="B3138" t="str">
            <v>563000</v>
          </cell>
        </row>
        <row r="3139">
          <cell r="A3139" t="str">
            <v>OANDMOPRSELABORC202</v>
          </cell>
          <cell r="B3139" t="str">
            <v>560000</v>
          </cell>
        </row>
        <row r="3140">
          <cell r="A3140" t="str">
            <v>OANDMOPRSELABORC203</v>
          </cell>
          <cell r="B3140" t="str">
            <v>562000</v>
          </cell>
        </row>
        <row r="3141">
          <cell r="A3141" t="str">
            <v>OANDMOPRSELABORC208</v>
          </cell>
          <cell r="B3141" t="str">
            <v>557000</v>
          </cell>
        </row>
        <row r="3142">
          <cell r="A3142" t="str">
            <v>OANDMOPRSELABORC210</v>
          </cell>
          <cell r="B3142" t="str">
            <v>562010</v>
          </cell>
        </row>
        <row r="3143">
          <cell r="A3143" t="str">
            <v>OANDMOPRSELABORC211</v>
          </cell>
          <cell r="B3143" t="str">
            <v>562020</v>
          </cell>
        </row>
        <row r="3144">
          <cell r="A3144" t="str">
            <v>OANDMOPRSELABORC226</v>
          </cell>
          <cell r="B3144" t="str">
            <v>561300</v>
          </cell>
        </row>
        <row r="3145">
          <cell r="A3145" t="str">
            <v>OANDMOPRSELABORC227</v>
          </cell>
          <cell r="B3145" t="str">
            <v>561800</v>
          </cell>
        </row>
        <row r="3146">
          <cell r="A3146" t="str">
            <v>OANDMOPRSELABORC228</v>
          </cell>
          <cell r="B3146" t="str">
            <v>561500</v>
          </cell>
        </row>
        <row r="3147">
          <cell r="A3147" t="str">
            <v>OANDMOPRSELABORC303</v>
          </cell>
          <cell r="B3147" t="str">
            <v>583000</v>
          </cell>
        </row>
        <row r="3148">
          <cell r="A3148" t="str">
            <v>OANDMOPRSELABORC304</v>
          </cell>
          <cell r="B3148" t="str">
            <v>584000</v>
          </cell>
        </row>
        <row r="3149">
          <cell r="A3149" t="str">
            <v>OANDMOPRSELABORC305</v>
          </cell>
          <cell r="B3149" t="str">
            <v>580000</v>
          </cell>
        </row>
        <row r="3150">
          <cell r="A3150" t="str">
            <v>OANDMOPRSELABORC306</v>
          </cell>
          <cell r="B3150" t="str">
            <v>586000</v>
          </cell>
        </row>
        <row r="3151">
          <cell r="A3151" t="str">
            <v>OANDMOPRSELABORC307</v>
          </cell>
          <cell r="B3151" t="str">
            <v>586000</v>
          </cell>
        </row>
        <row r="3152">
          <cell r="A3152" t="str">
            <v>OANDMOPRSELABORC308</v>
          </cell>
          <cell r="B3152" t="str">
            <v>586000</v>
          </cell>
        </row>
        <row r="3153">
          <cell r="A3153" t="str">
            <v>OANDMOPRSELABORC309</v>
          </cell>
          <cell r="B3153" t="str">
            <v>586000</v>
          </cell>
        </row>
        <row r="3154">
          <cell r="A3154" t="str">
            <v>OANDMOPRSELABORC310</v>
          </cell>
          <cell r="B3154" t="str">
            <v>583000</v>
          </cell>
        </row>
        <row r="3155">
          <cell r="A3155" t="str">
            <v>OANDMOPRSELABORC311</v>
          </cell>
          <cell r="B3155" t="str">
            <v>583000</v>
          </cell>
        </row>
        <row r="3156">
          <cell r="A3156" t="str">
            <v>OANDMOPRSELABORC312</v>
          </cell>
          <cell r="B3156" t="str">
            <v>585000</v>
          </cell>
        </row>
        <row r="3157">
          <cell r="A3157" t="str">
            <v>OANDMOPRSELABORC313</v>
          </cell>
          <cell r="B3157" t="str">
            <v>587000</v>
          </cell>
        </row>
        <row r="3158">
          <cell r="A3158" t="str">
            <v>OANDMOPRSELABORC314</v>
          </cell>
          <cell r="B3158" t="str">
            <v>585000</v>
          </cell>
        </row>
        <row r="3159">
          <cell r="A3159" t="str">
            <v>OANDMOPRSELABORC315</v>
          </cell>
          <cell r="B3159" t="str">
            <v>582000</v>
          </cell>
        </row>
        <row r="3160">
          <cell r="A3160" t="str">
            <v>OANDMOPRSELABORC318</v>
          </cell>
          <cell r="B3160" t="str">
            <v>585000</v>
          </cell>
        </row>
        <row r="3161">
          <cell r="A3161" t="str">
            <v>OANDMOPRSELABORC402</v>
          </cell>
          <cell r="B3161" t="str">
            <v>870000</v>
          </cell>
        </row>
        <row r="3162">
          <cell r="A3162" t="str">
            <v>OANDMOPRSELABORC405</v>
          </cell>
          <cell r="B3162" t="str">
            <v>874000</v>
          </cell>
        </row>
        <row r="3163">
          <cell r="A3163" t="str">
            <v>OANDMOPRSELABORC406</v>
          </cell>
          <cell r="B3163" t="str">
            <v>878000</v>
          </cell>
        </row>
        <row r="3164">
          <cell r="A3164" t="str">
            <v>OANDMOPRSELABORC407</v>
          </cell>
          <cell r="B3164" t="str">
            <v>889000</v>
          </cell>
        </row>
        <row r="3165">
          <cell r="A3165" t="str">
            <v>OANDMOPRSELABORC408</v>
          </cell>
          <cell r="B3165" t="str">
            <v>874000</v>
          </cell>
        </row>
        <row r="3166">
          <cell r="A3166" t="str">
            <v>OANDMOPRSELABORC409</v>
          </cell>
          <cell r="B3166" t="str">
            <v>874000</v>
          </cell>
        </row>
        <row r="3167">
          <cell r="A3167" t="str">
            <v>OANDMOPRSELABORC501</v>
          </cell>
          <cell r="B3167" t="str">
            <v>600000</v>
          </cell>
        </row>
        <row r="3168">
          <cell r="A3168" t="str">
            <v>OANDMOPRSELABORC502</v>
          </cell>
          <cell r="B3168" t="str">
            <v>600000</v>
          </cell>
        </row>
        <row r="3169">
          <cell r="A3169" t="str">
            <v>OANDMOPRSELABORC503</v>
          </cell>
          <cell r="B3169" t="str">
            <v>620000</v>
          </cell>
        </row>
        <row r="3170">
          <cell r="A3170" t="str">
            <v>OANDMOPRSELABORC504</v>
          </cell>
          <cell r="B3170" t="str">
            <v>640000</v>
          </cell>
        </row>
        <row r="3171">
          <cell r="A3171" t="str">
            <v>OANDMOPRSELABORC506</v>
          </cell>
          <cell r="B3171" t="str">
            <v>664000</v>
          </cell>
        </row>
        <row r="3172">
          <cell r="A3172" t="str">
            <v>OANDMOPRSELABORC507</v>
          </cell>
          <cell r="B3172" t="str">
            <v>664000</v>
          </cell>
        </row>
        <row r="3173">
          <cell r="A3173" t="str">
            <v>OANDMOPRSELABORC508</v>
          </cell>
          <cell r="B3173" t="str">
            <v>660000</v>
          </cell>
        </row>
        <row r="3174">
          <cell r="A3174" t="str">
            <v>OANDMOPRSELABORC509</v>
          </cell>
          <cell r="B3174" t="str">
            <v>662000</v>
          </cell>
        </row>
        <row r="3175">
          <cell r="A3175" t="str">
            <v>OANDMOPRSELABORC510</v>
          </cell>
          <cell r="B3175" t="str">
            <v>663000</v>
          </cell>
        </row>
        <row r="3176">
          <cell r="A3176" t="str">
            <v>OANDMOPRSELABORC513</v>
          </cell>
          <cell r="B3176" t="str">
            <v>662000</v>
          </cell>
        </row>
        <row r="3177">
          <cell r="A3177" t="str">
            <v>OANDMOPRSELABORC600</v>
          </cell>
          <cell r="B3177" t="str">
            <v>901000</v>
          </cell>
        </row>
        <row r="3178">
          <cell r="A3178" t="str">
            <v>OANDMOPRSELABORC601</v>
          </cell>
          <cell r="B3178" t="str">
            <v>901000</v>
          </cell>
        </row>
        <row r="3179">
          <cell r="A3179" t="str">
            <v>OANDMOPRSELABORC602</v>
          </cell>
          <cell r="B3179" t="str">
            <v>901000</v>
          </cell>
        </row>
        <row r="3180">
          <cell r="A3180" t="str">
            <v>OANDMOPRSELABORC603</v>
          </cell>
          <cell r="B3180" t="str">
            <v>901000</v>
          </cell>
        </row>
        <row r="3181">
          <cell r="A3181" t="str">
            <v>OANDMOPRSELABORC605</v>
          </cell>
          <cell r="B3181" t="str">
            <v>901000</v>
          </cell>
        </row>
        <row r="3182">
          <cell r="A3182" t="str">
            <v>OANDMOPRSELABORC640</v>
          </cell>
          <cell r="B3182" t="str">
            <v>907000</v>
          </cell>
        </row>
        <row r="3183">
          <cell r="A3183" t="str">
            <v>OANDMOPRSELABORC641</v>
          </cell>
          <cell r="B3183" t="str">
            <v>907000</v>
          </cell>
        </row>
        <row r="3184">
          <cell r="A3184" t="str">
            <v>OANDMOPRSELABORC642</v>
          </cell>
          <cell r="B3184" t="str">
            <v>907000</v>
          </cell>
        </row>
        <row r="3185">
          <cell r="A3185" t="str">
            <v>OANDMOPRSELABORC643</v>
          </cell>
          <cell r="B3185" t="str">
            <v>907000</v>
          </cell>
        </row>
        <row r="3186">
          <cell r="A3186" t="str">
            <v>OANDMOPRSELABORC660</v>
          </cell>
          <cell r="B3186" t="str">
            <v>911000</v>
          </cell>
        </row>
        <row r="3187">
          <cell r="A3187" t="str">
            <v>OANDMOPRSELABORC661</v>
          </cell>
          <cell r="B3187" t="str">
            <v>911000</v>
          </cell>
        </row>
        <row r="3188">
          <cell r="A3188" t="str">
            <v>OANDMOPRSELABORC662</v>
          </cell>
          <cell r="B3188" t="str">
            <v>911000</v>
          </cell>
        </row>
        <row r="3189">
          <cell r="A3189" t="str">
            <v>OANDMOPRSELABORC663</v>
          </cell>
          <cell r="B3189" t="str">
            <v>911000</v>
          </cell>
        </row>
        <row r="3190">
          <cell r="A3190" t="str">
            <v>OANDMOPRSELABORC900</v>
          </cell>
          <cell r="B3190" t="str">
            <v>920000</v>
          </cell>
        </row>
        <row r="3191">
          <cell r="A3191" t="str">
            <v>OANDMOPRSELABORC901</v>
          </cell>
          <cell r="B3191" t="str">
            <v>920000</v>
          </cell>
        </row>
        <row r="3192">
          <cell r="A3192" t="str">
            <v>OANDMOPRSELABORC902</v>
          </cell>
          <cell r="B3192" t="str">
            <v>926020</v>
          </cell>
        </row>
        <row r="3193">
          <cell r="A3193" t="str">
            <v>OANDMOPRSELABORC903</v>
          </cell>
          <cell r="B3193" t="str">
            <v>926020</v>
          </cell>
        </row>
        <row r="3194">
          <cell r="A3194" t="str">
            <v>OANDMOPRSELABORC904</v>
          </cell>
          <cell r="B3194" t="str">
            <v>926010</v>
          </cell>
        </row>
        <row r="3195">
          <cell r="A3195" t="str">
            <v>OANDMOPRSELABORC905</v>
          </cell>
          <cell r="B3195" t="str">
            <v>926020</v>
          </cell>
        </row>
        <row r="3196">
          <cell r="A3196" t="str">
            <v>OANDMOPRSELABORC906</v>
          </cell>
          <cell r="B3196" t="str">
            <v>926010</v>
          </cell>
        </row>
        <row r="3197">
          <cell r="A3197" t="str">
            <v>OANDMOPRSELABORC907</v>
          </cell>
          <cell r="B3197" t="str">
            <v>926020</v>
          </cell>
        </row>
        <row r="3198">
          <cell r="A3198" t="str">
            <v>OANDMOPRSELABORC908</v>
          </cell>
          <cell r="B3198" t="str">
            <v>920000</v>
          </cell>
        </row>
        <row r="3199">
          <cell r="A3199" t="str">
            <v>OANDMOPRSELABORC909</v>
          </cell>
          <cell r="B3199" t="str">
            <v>912000</v>
          </cell>
        </row>
        <row r="3200">
          <cell r="A3200" t="str">
            <v>OANDMOPRSELABORC910</v>
          </cell>
          <cell r="B3200" t="str">
            <v>920000</v>
          </cell>
        </row>
        <row r="3201">
          <cell r="A3201" t="str">
            <v>OANDMOPRSELABORC912</v>
          </cell>
          <cell r="B3201" t="str">
            <v>920000</v>
          </cell>
        </row>
        <row r="3202">
          <cell r="A3202" t="str">
            <v>OANDMOPRSELABORC913</v>
          </cell>
          <cell r="B3202" t="str">
            <v>920000</v>
          </cell>
        </row>
        <row r="3203">
          <cell r="A3203" t="str">
            <v>OANDMOPRSELABORC914</v>
          </cell>
          <cell r="B3203" t="str">
            <v>920000</v>
          </cell>
        </row>
        <row r="3204">
          <cell r="A3204" t="str">
            <v>OANDMOPRSELABORC915</v>
          </cell>
          <cell r="B3204" t="str">
            <v>920000</v>
          </cell>
        </row>
        <row r="3205">
          <cell r="A3205" t="str">
            <v>OANDMOPRSELABORC917</v>
          </cell>
          <cell r="B3205" t="str">
            <v>920000</v>
          </cell>
        </row>
        <row r="3206">
          <cell r="A3206" t="str">
            <v>OANDMOPRSELABORC919</v>
          </cell>
          <cell r="B3206" t="str">
            <v>920000</v>
          </cell>
        </row>
        <row r="3207">
          <cell r="A3207" t="str">
            <v>OANDMOPRSELABORC920</v>
          </cell>
          <cell r="B3207" t="str">
            <v>920000</v>
          </cell>
        </row>
        <row r="3208">
          <cell r="A3208" t="str">
            <v>OANDMOPRSELABORC921</v>
          </cell>
          <cell r="B3208" t="str">
            <v>920000</v>
          </cell>
        </row>
        <row r="3209">
          <cell r="A3209" t="str">
            <v>OANDMOPRSELABORC922</v>
          </cell>
          <cell r="B3209" t="str">
            <v>920000</v>
          </cell>
        </row>
        <row r="3210">
          <cell r="A3210" t="str">
            <v>OANDMOPRSELABORC923</v>
          </cell>
          <cell r="B3210" t="str">
            <v>925000</v>
          </cell>
        </row>
        <row r="3211">
          <cell r="A3211" t="str">
            <v>OANDMOPRSELABORC925</v>
          </cell>
          <cell r="B3211" t="str">
            <v>920000</v>
          </cell>
        </row>
        <row r="3212">
          <cell r="A3212" t="str">
            <v>OANDMOPRSELABORC926</v>
          </cell>
          <cell r="B3212" t="str">
            <v>920000</v>
          </cell>
        </row>
        <row r="3213">
          <cell r="A3213" t="str">
            <v>OANDMOPRSELABORC927</v>
          </cell>
          <cell r="B3213" t="str">
            <v>920000</v>
          </cell>
        </row>
        <row r="3214">
          <cell r="A3214" t="str">
            <v>OANDMOPRSELABORC928</v>
          </cell>
          <cell r="B3214" t="str">
            <v>920000</v>
          </cell>
        </row>
        <row r="3215">
          <cell r="A3215" t="str">
            <v>OANDMOPRSELABORC929</v>
          </cell>
          <cell r="B3215" t="str">
            <v>920000</v>
          </cell>
        </row>
        <row r="3216">
          <cell r="A3216" t="str">
            <v>OANDMOPRSELABORC930</v>
          </cell>
          <cell r="B3216" t="str">
            <v>920000</v>
          </cell>
        </row>
        <row r="3217">
          <cell r="A3217" t="str">
            <v>OANDMOPRSELABORC932</v>
          </cell>
          <cell r="B3217" t="str">
            <v>925000</v>
          </cell>
        </row>
        <row r="3218">
          <cell r="A3218" t="str">
            <v>OANDMOPRSELABORC933</v>
          </cell>
          <cell r="B3218" t="str">
            <v>920000</v>
          </cell>
        </row>
        <row r="3219">
          <cell r="A3219" t="str">
            <v>OANDMOPRSELABORC934</v>
          </cell>
          <cell r="B3219" t="str">
            <v>920000</v>
          </cell>
        </row>
        <row r="3220">
          <cell r="A3220" t="str">
            <v>OANDMOPRSELABORC935</v>
          </cell>
          <cell r="B3220" t="str">
            <v>920000</v>
          </cell>
        </row>
        <row r="3221">
          <cell r="A3221" t="str">
            <v>OANDMOPRSELABORC936</v>
          </cell>
          <cell r="B3221" t="str">
            <v>163010</v>
          </cell>
        </row>
        <row r="3222">
          <cell r="A3222" t="str">
            <v>OANDMOPRSELABORC937</v>
          </cell>
          <cell r="B3222" t="str">
            <v>163030</v>
          </cell>
        </row>
        <row r="3223">
          <cell r="A3223" t="str">
            <v>OANDMOPRSELABORC938</v>
          </cell>
          <cell r="B3223" t="str">
            <v>920000</v>
          </cell>
        </row>
        <row r="3224">
          <cell r="A3224" t="str">
            <v>OANDMOPRSELABORC939</v>
          </cell>
          <cell r="B3224" t="str">
            <v>920000</v>
          </cell>
        </row>
        <row r="3225">
          <cell r="A3225" t="str">
            <v>OANDMOPRSELABORC940</v>
          </cell>
          <cell r="B3225" t="str">
            <v>920000</v>
          </cell>
        </row>
        <row r="3226">
          <cell r="A3226" t="str">
            <v>OANDMOPRSELABORC941</v>
          </cell>
          <cell r="B3226" t="str">
            <v>920000</v>
          </cell>
        </row>
        <row r="3227">
          <cell r="A3227" t="str">
            <v>OANDMOPRSELABORC942</v>
          </cell>
          <cell r="B3227" t="str">
            <v>920000</v>
          </cell>
        </row>
        <row r="3228">
          <cell r="A3228" t="str">
            <v>OANDMOPRSELABORC944</v>
          </cell>
          <cell r="B3228" t="str">
            <v>184030</v>
          </cell>
        </row>
        <row r="3229">
          <cell r="A3229" t="str">
            <v>OANDMOPRSELABORC945</v>
          </cell>
          <cell r="B3229" t="str">
            <v>930200</v>
          </cell>
        </row>
        <row r="3230">
          <cell r="A3230" t="str">
            <v>OANDMOPRSELABORC946</v>
          </cell>
          <cell r="B3230" t="str">
            <v>922000</v>
          </cell>
        </row>
        <row r="3231">
          <cell r="A3231" t="str">
            <v>OANDMOPRSELABORC948</v>
          </cell>
          <cell r="B3231" t="str">
            <v>926030</v>
          </cell>
        </row>
        <row r="3232">
          <cell r="A3232" t="str">
            <v>OANDMOPRSELABORC949</v>
          </cell>
          <cell r="B3232" t="str">
            <v>920000</v>
          </cell>
        </row>
        <row r="3233">
          <cell r="A3233" t="str">
            <v>OANDMOPRSELABORC950</v>
          </cell>
          <cell r="B3233" t="str">
            <v>920000</v>
          </cell>
        </row>
        <row r="3234">
          <cell r="A3234" t="str">
            <v>OANDMOPRSELABORC952</v>
          </cell>
          <cell r="B3234" t="str">
            <v>920000</v>
          </cell>
        </row>
        <row r="3235">
          <cell r="A3235" t="str">
            <v>OANDMOPRSELABORC958</v>
          </cell>
          <cell r="B3235" t="str">
            <v>163040</v>
          </cell>
        </row>
        <row r="3236">
          <cell r="A3236" t="str">
            <v>OANDMOPRSELABORC959</v>
          </cell>
          <cell r="B3236" t="str">
            <v>184950</v>
          </cell>
        </row>
        <row r="3237">
          <cell r="A3237" t="str">
            <v>OANDMOPRSEOTHERC101</v>
          </cell>
          <cell r="B3237" t="str">
            <v>505000</v>
          </cell>
        </row>
        <row r="3238">
          <cell r="A3238" t="str">
            <v>OANDMOPRSEOTHERC102</v>
          </cell>
          <cell r="B3238" t="str">
            <v>502000</v>
          </cell>
        </row>
        <row r="3239">
          <cell r="A3239" t="str">
            <v>OANDMOPRSEOTHERC104</v>
          </cell>
          <cell r="B3239" t="str">
            <v>505000</v>
          </cell>
        </row>
        <row r="3240">
          <cell r="A3240" t="str">
            <v>OANDMOPRSEOTHERC105</v>
          </cell>
          <cell r="B3240" t="str">
            <v>502000</v>
          </cell>
        </row>
        <row r="3241">
          <cell r="A3241" t="str">
            <v>OANDMOPRSEOTHERC106</v>
          </cell>
          <cell r="B3241" t="str">
            <v>501010</v>
          </cell>
        </row>
        <row r="3242">
          <cell r="A3242" t="str">
            <v>OANDMOPRSEOTHERC108</v>
          </cell>
          <cell r="B3242" t="str">
            <v>500000</v>
          </cell>
        </row>
        <row r="3243">
          <cell r="A3243" t="str">
            <v>OANDMOPRSEOTHERC110</v>
          </cell>
          <cell r="B3243" t="str">
            <v>502000</v>
          </cell>
        </row>
        <row r="3244">
          <cell r="A3244" t="str">
            <v>OANDMOPRSEOTHERC111</v>
          </cell>
          <cell r="B3244" t="str">
            <v>502000</v>
          </cell>
        </row>
        <row r="3245">
          <cell r="A3245" t="str">
            <v>OANDMOPRSEOTHERC113</v>
          </cell>
          <cell r="B3245" t="str">
            <v>502000</v>
          </cell>
        </row>
        <row r="3246">
          <cell r="A3246" t="str">
            <v>OANDMOPRSEOTHERC119</v>
          </cell>
          <cell r="B3246" t="str">
            <v>502000</v>
          </cell>
        </row>
        <row r="3247">
          <cell r="A3247" t="str">
            <v>OANDMOPRSEOTHERC120</v>
          </cell>
          <cell r="B3247" t="str">
            <v>502000</v>
          </cell>
        </row>
        <row r="3248">
          <cell r="A3248" t="str">
            <v>OANDMOPRSEOTHERC121</v>
          </cell>
          <cell r="B3248" t="str">
            <v>502000</v>
          </cell>
        </row>
        <row r="3249">
          <cell r="A3249" t="str">
            <v>OANDMOPRSEOTHERC122</v>
          </cell>
          <cell r="B3249" t="str">
            <v>502000</v>
          </cell>
        </row>
        <row r="3250">
          <cell r="A3250" t="str">
            <v>OANDMOPRSEOTHERC123</v>
          </cell>
          <cell r="B3250" t="str">
            <v>502000</v>
          </cell>
        </row>
        <row r="3251">
          <cell r="A3251" t="str">
            <v>OANDMOPRSEOTHERC124</v>
          </cell>
          <cell r="B3251" t="str">
            <v>502000</v>
          </cell>
        </row>
        <row r="3252">
          <cell r="A3252" t="str">
            <v>OANDMOPRSEOTHERC125</v>
          </cell>
          <cell r="B3252" t="str">
            <v>505000</v>
          </cell>
        </row>
        <row r="3253">
          <cell r="A3253" t="str">
            <v>OANDMOPRSEOTHERC126</v>
          </cell>
          <cell r="B3253" t="str">
            <v>505000</v>
          </cell>
        </row>
        <row r="3254">
          <cell r="A3254" t="str">
            <v>OANDMOPRSEOTHERC127</v>
          </cell>
          <cell r="B3254" t="str">
            <v>505000</v>
          </cell>
        </row>
        <row r="3255">
          <cell r="A3255" t="str">
            <v>OANDMOPRSEOTHERC128</v>
          </cell>
          <cell r="B3255" t="str">
            <v>505000</v>
          </cell>
        </row>
        <row r="3256">
          <cell r="A3256" t="str">
            <v>OANDMOPRSEOTHERC129</v>
          </cell>
          <cell r="B3256" t="str">
            <v>505000</v>
          </cell>
        </row>
        <row r="3257">
          <cell r="A3257" t="str">
            <v>OANDMOPRSEOTHERC130</v>
          </cell>
          <cell r="B3257" t="str">
            <v>537000</v>
          </cell>
        </row>
        <row r="3258">
          <cell r="A3258" t="str">
            <v>OANDMOPRSEOTHERC131</v>
          </cell>
          <cell r="B3258" t="str">
            <v>538000</v>
          </cell>
        </row>
        <row r="3259">
          <cell r="A3259" t="str">
            <v>OANDMOPRSEOTHERC132</v>
          </cell>
          <cell r="B3259" t="str">
            <v>535000</v>
          </cell>
        </row>
        <row r="3260">
          <cell r="A3260" t="str">
            <v>OANDMOPRSEOTHERC134</v>
          </cell>
          <cell r="B3260" t="str">
            <v>501010</v>
          </cell>
        </row>
        <row r="3261">
          <cell r="A3261" t="str">
            <v>OANDMOPRSEOTHERC150</v>
          </cell>
          <cell r="B3261" t="str">
            <v>548000</v>
          </cell>
        </row>
        <row r="3262">
          <cell r="A3262" t="str">
            <v>OANDMOPRSEOTHERC151</v>
          </cell>
          <cell r="B3262" t="str">
            <v>546000</v>
          </cell>
        </row>
        <row r="3263">
          <cell r="A3263" t="str">
            <v>OANDMOPRSEOTHERC152</v>
          </cell>
          <cell r="B3263" t="str">
            <v>548000</v>
          </cell>
        </row>
        <row r="3264">
          <cell r="A3264" t="str">
            <v>OANDMOPRSEOTHERC153</v>
          </cell>
          <cell r="B3264" t="str">
            <v>548000</v>
          </cell>
        </row>
        <row r="3265">
          <cell r="A3265" t="str">
            <v>OANDMOPRSEOTHERC154</v>
          </cell>
          <cell r="B3265" t="str">
            <v>548000</v>
          </cell>
        </row>
        <row r="3266">
          <cell r="A3266" t="str">
            <v>OANDMOPRSEOTHERC155</v>
          </cell>
          <cell r="B3266" t="str">
            <v>548000</v>
          </cell>
        </row>
        <row r="3267">
          <cell r="A3267" t="str">
            <v>OANDMOPRSEOTHERC157</v>
          </cell>
          <cell r="B3267" t="str">
            <v>548000</v>
          </cell>
        </row>
        <row r="3268">
          <cell r="A3268" t="str">
            <v>OANDMOPRSEOTHERC158</v>
          </cell>
          <cell r="B3268" t="str">
            <v>546000</v>
          </cell>
        </row>
        <row r="3269">
          <cell r="A3269" t="str">
            <v>OANDMOPRSEOTHERC159</v>
          </cell>
          <cell r="B3269" t="str">
            <v>548000</v>
          </cell>
        </row>
        <row r="3270">
          <cell r="A3270" t="str">
            <v>OANDMOPRSEOTHERC166</v>
          </cell>
          <cell r="B3270" t="str">
            <v>548000</v>
          </cell>
        </row>
        <row r="3271">
          <cell r="A3271" t="str">
            <v>OANDMOPRSEOTHERC167</v>
          </cell>
          <cell r="B3271" t="str">
            <v>548000</v>
          </cell>
        </row>
        <row r="3272">
          <cell r="A3272" t="str">
            <v>OANDMOPRSEOTHERC168</v>
          </cell>
          <cell r="B3272" t="str">
            <v>548000</v>
          </cell>
        </row>
        <row r="3273">
          <cell r="A3273" t="str">
            <v>OANDMOPRSEOTHERC169</v>
          </cell>
          <cell r="B3273" t="str">
            <v>548000</v>
          </cell>
        </row>
        <row r="3274">
          <cell r="A3274" t="str">
            <v>OANDMOPRSEOTHERC170</v>
          </cell>
          <cell r="B3274" t="str">
            <v>921000</v>
          </cell>
        </row>
        <row r="3275">
          <cell r="A3275" t="str">
            <v>OANDMOPRSEOTHERC171</v>
          </cell>
          <cell r="B3275" t="str">
            <v>546000</v>
          </cell>
        </row>
        <row r="3276">
          <cell r="A3276" t="str">
            <v>OANDMOPRSEOTHERC181</v>
          </cell>
          <cell r="B3276" t="str">
            <v>561200</v>
          </cell>
        </row>
        <row r="3277">
          <cell r="A3277" t="str">
            <v>OANDMOPRSEOTHERC182</v>
          </cell>
          <cell r="B3277" t="str">
            <v>506000</v>
          </cell>
        </row>
        <row r="3278">
          <cell r="A3278" t="str">
            <v>OANDMOPRSEOTHERC200</v>
          </cell>
          <cell r="B3278" t="str">
            <v>563000</v>
          </cell>
        </row>
        <row r="3279">
          <cell r="A3279" t="str">
            <v>OANDMOPRSEOTHERC201</v>
          </cell>
          <cell r="B3279" t="str">
            <v>563000</v>
          </cell>
        </row>
        <row r="3280">
          <cell r="A3280" t="str">
            <v>OANDMOPRSEOTHERC202</v>
          </cell>
          <cell r="B3280" t="str">
            <v>560000</v>
          </cell>
        </row>
        <row r="3281">
          <cell r="A3281" t="str">
            <v>OANDMOPRSEOTHERC203</v>
          </cell>
          <cell r="B3281" t="str">
            <v>562000</v>
          </cell>
        </row>
        <row r="3282">
          <cell r="A3282" t="str">
            <v>OANDMOPRSEOTHERC208</v>
          </cell>
          <cell r="B3282" t="str">
            <v>557000</v>
          </cell>
        </row>
        <row r="3283">
          <cell r="A3283" t="str">
            <v>OANDMOPRSEOTHERC210</v>
          </cell>
          <cell r="B3283" t="str">
            <v>562010</v>
          </cell>
        </row>
        <row r="3284">
          <cell r="A3284" t="str">
            <v>OANDMOPRSEOTHERC211</v>
          </cell>
          <cell r="B3284" t="str">
            <v>562020</v>
          </cell>
        </row>
        <row r="3285">
          <cell r="A3285" t="str">
            <v>OANDMOPRSEOTHERC226</v>
          </cell>
          <cell r="B3285" t="str">
            <v>561300</v>
          </cell>
        </row>
        <row r="3286">
          <cell r="A3286" t="str">
            <v>OANDMOPRSEOTHERC227</v>
          </cell>
          <cell r="B3286" t="str">
            <v>561800</v>
          </cell>
        </row>
        <row r="3287">
          <cell r="A3287" t="str">
            <v>OANDMOPRSEOTHERC228</v>
          </cell>
          <cell r="B3287" t="str">
            <v>561500</v>
          </cell>
        </row>
        <row r="3288">
          <cell r="A3288" t="str">
            <v>OANDMOPRSEOTHERC303</v>
          </cell>
          <cell r="B3288" t="str">
            <v>583000</v>
          </cell>
        </row>
        <row r="3289">
          <cell r="A3289" t="str">
            <v>OANDMOPRSEOTHERC304</v>
          </cell>
          <cell r="B3289" t="str">
            <v>584000</v>
          </cell>
        </row>
        <row r="3290">
          <cell r="A3290" t="str">
            <v>OANDMOPRSEOTHERC305</v>
          </cell>
          <cell r="B3290" t="str">
            <v>580000</v>
          </cell>
        </row>
        <row r="3291">
          <cell r="A3291" t="str">
            <v>OANDMOPRSEOTHERC306</v>
          </cell>
          <cell r="B3291" t="str">
            <v>586000</v>
          </cell>
        </row>
        <row r="3292">
          <cell r="A3292" t="str">
            <v>OANDMOPRSEOTHERC307</v>
          </cell>
          <cell r="B3292" t="str">
            <v>586000</v>
          </cell>
        </row>
        <row r="3293">
          <cell r="A3293" t="str">
            <v>OANDMOPRSEOTHERC308</v>
          </cell>
          <cell r="B3293" t="str">
            <v>586000</v>
          </cell>
        </row>
        <row r="3294">
          <cell r="A3294" t="str">
            <v>OANDMOPRSEOTHERC309</v>
          </cell>
          <cell r="B3294" t="str">
            <v>586000</v>
          </cell>
        </row>
        <row r="3295">
          <cell r="A3295" t="str">
            <v>OANDMOPRSEOTHERC310</v>
          </cell>
          <cell r="B3295" t="str">
            <v>583000</v>
          </cell>
        </row>
        <row r="3296">
          <cell r="A3296" t="str">
            <v>OANDMOPRSEOTHERC311</v>
          </cell>
          <cell r="B3296" t="str">
            <v>583000</v>
          </cell>
        </row>
        <row r="3297">
          <cell r="A3297" t="str">
            <v>OANDMOPRSEOTHERC312</v>
          </cell>
          <cell r="B3297" t="str">
            <v>585000</v>
          </cell>
        </row>
        <row r="3298">
          <cell r="A3298" t="str">
            <v>OANDMOPRSEOTHERC313</v>
          </cell>
          <cell r="B3298" t="str">
            <v>587000</v>
          </cell>
        </row>
        <row r="3299">
          <cell r="A3299" t="str">
            <v>OANDMOPRSEOTHERC314</v>
          </cell>
          <cell r="B3299" t="str">
            <v>585000</v>
          </cell>
        </row>
        <row r="3300">
          <cell r="A3300" t="str">
            <v>OANDMOPRSEOTHERC315</v>
          </cell>
          <cell r="B3300" t="str">
            <v>582000</v>
          </cell>
        </row>
        <row r="3301">
          <cell r="A3301" t="str">
            <v>OANDMOPRSEOTHERC318</v>
          </cell>
          <cell r="B3301" t="str">
            <v>585000</v>
          </cell>
        </row>
        <row r="3302">
          <cell r="A3302" t="str">
            <v>OANDMOPRSEOTHERC402</v>
          </cell>
          <cell r="B3302" t="str">
            <v>870000</v>
          </cell>
        </row>
        <row r="3303">
          <cell r="A3303" t="str">
            <v>OANDMOPRSEOTHERC405</v>
          </cell>
          <cell r="B3303" t="str">
            <v>874000</v>
          </cell>
        </row>
        <row r="3304">
          <cell r="A3304" t="str">
            <v>OANDMOPRSEOTHERC406</v>
          </cell>
          <cell r="B3304" t="str">
            <v>878000</v>
          </cell>
        </row>
        <row r="3305">
          <cell r="A3305" t="str">
            <v>OANDMOPRSEOTHERC407</v>
          </cell>
          <cell r="B3305" t="str">
            <v>889000</v>
          </cell>
        </row>
        <row r="3306">
          <cell r="A3306" t="str">
            <v>OANDMOPRSEOTHERC408</v>
          </cell>
          <cell r="B3306" t="str">
            <v>874000</v>
          </cell>
        </row>
        <row r="3307">
          <cell r="A3307" t="str">
            <v>OANDMOPRSEOTHERC409</v>
          </cell>
          <cell r="B3307" t="str">
            <v>874000</v>
          </cell>
        </row>
        <row r="3308">
          <cell r="A3308" t="str">
            <v>OANDMOPRSEOTHERC501</v>
          </cell>
          <cell r="B3308" t="str">
            <v>600000</v>
          </cell>
        </row>
        <row r="3309">
          <cell r="A3309" t="str">
            <v>OANDMOPRSEOTHERC502</v>
          </cell>
          <cell r="B3309" t="str">
            <v>600000</v>
          </cell>
        </row>
        <row r="3310">
          <cell r="A3310" t="str">
            <v>OANDMOPRSEOTHERC503</v>
          </cell>
          <cell r="B3310" t="str">
            <v>620000</v>
          </cell>
        </row>
        <row r="3311">
          <cell r="A3311" t="str">
            <v>OANDMOPRSEOTHERC504</v>
          </cell>
          <cell r="B3311" t="str">
            <v>640000</v>
          </cell>
        </row>
        <row r="3312">
          <cell r="A3312" t="str">
            <v>OANDMOPRSEOTHERC506</v>
          </cell>
          <cell r="B3312" t="str">
            <v>664000</v>
          </cell>
        </row>
        <row r="3313">
          <cell r="A3313" t="str">
            <v>OANDMOPRSEOTHERC507</v>
          </cell>
          <cell r="B3313" t="str">
            <v>664000</v>
          </cell>
        </row>
        <row r="3314">
          <cell r="A3314" t="str">
            <v>OANDMOPRSEOTHERC508</v>
          </cell>
          <cell r="B3314" t="str">
            <v>660000</v>
          </cell>
        </row>
        <row r="3315">
          <cell r="A3315" t="str">
            <v>OANDMOPRSEOTHERC509</v>
          </cell>
          <cell r="B3315" t="str">
            <v>662000</v>
          </cell>
        </row>
        <row r="3316">
          <cell r="A3316" t="str">
            <v>OANDMOPRSEOTHERC510</v>
          </cell>
          <cell r="B3316" t="str">
            <v>663000</v>
          </cell>
        </row>
        <row r="3317">
          <cell r="A3317" t="str">
            <v>OANDMOPRSEOTHERC513</v>
          </cell>
          <cell r="B3317" t="str">
            <v>662000</v>
          </cell>
        </row>
        <row r="3318">
          <cell r="A3318" t="str">
            <v>OANDMOPRSEOTHERC600</v>
          </cell>
          <cell r="B3318" t="str">
            <v>901000</v>
          </cell>
        </row>
        <row r="3319">
          <cell r="A3319" t="str">
            <v>OANDMOPRSEOTHERC601</v>
          </cell>
          <cell r="B3319" t="str">
            <v>901000</v>
          </cell>
        </row>
        <row r="3320">
          <cell r="A3320" t="str">
            <v>OANDMOPRSEOTHERC602</v>
          </cell>
          <cell r="B3320" t="str">
            <v>901000</v>
          </cell>
        </row>
        <row r="3321">
          <cell r="A3321" t="str">
            <v>OANDMOPRSEOTHERC603</v>
          </cell>
          <cell r="B3321" t="str">
            <v>901000</v>
          </cell>
        </row>
        <row r="3322">
          <cell r="A3322" t="str">
            <v>OANDMOPRSEOTHERC605</v>
          </cell>
          <cell r="B3322" t="str">
            <v>901000</v>
          </cell>
        </row>
        <row r="3323">
          <cell r="A3323" t="str">
            <v>OANDMOPRSEOTHERC640</v>
          </cell>
          <cell r="B3323" t="str">
            <v>907000</v>
          </cell>
        </row>
        <row r="3324">
          <cell r="A3324" t="str">
            <v>OANDMOPRSEOTHERC641</v>
          </cell>
          <cell r="B3324" t="str">
            <v>907000</v>
          </cell>
        </row>
        <row r="3325">
          <cell r="A3325" t="str">
            <v>OANDMOPRSEOTHERC642</v>
          </cell>
          <cell r="B3325" t="str">
            <v>907000</v>
          </cell>
        </row>
        <row r="3326">
          <cell r="A3326" t="str">
            <v>OANDMOPRSEOTHERC643</v>
          </cell>
          <cell r="B3326" t="str">
            <v>907000</v>
          </cell>
        </row>
        <row r="3327">
          <cell r="A3327" t="str">
            <v>OANDMOPRSEOTHERC660</v>
          </cell>
          <cell r="B3327" t="str">
            <v>911000</v>
          </cell>
        </row>
        <row r="3328">
          <cell r="A3328" t="str">
            <v>OANDMOPRSEOTHERC661</v>
          </cell>
          <cell r="B3328" t="str">
            <v>911000</v>
          </cell>
        </row>
        <row r="3329">
          <cell r="A3329" t="str">
            <v>OANDMOPRSEOTHERC662</v>
          </cell>
          <cell r="B3329" t="str">
            <v>911000</v>
          </cell>
        </row>
        <row r="3330">
          <cell r="A3330" t="str">
            <v>OANDMOPRSEOTHERC663</v>
          </cell>
          <cell r="B3330" t="str">
            <v>911000</v>
          </cell>
        </row>
        <row r="3331">
          <cell r="A3331" t="str">
            <v>OANDMOPRSEOTHERC900</v>
          </cell>
          <cell r="B3331" t="str">
            <v>921000</v>
          </cell>
        </row>
        <row r="3332">
          <cell r="A3332" t="str">
            <v>OANDMOPRSEOTHERC901</v>
          </cell>
          <cell r="B3332" t="str">
            <v>921000</v>
          </cell>
        </row>
        <row r="3333">
          <cell r="A3333" t="str">
            <v>OANDMOPRSEOTHERC902</v>
          </cell>
          <cell r="B3333" t="str">
            <v>926020</v>
          </cell>
        </row>
        <row r="3334">
          <cell r="A3334" t="str">
            <v>OANDMOPRSEOTHERC903</v>
          </cell>
          <cell r="B3334" t="str">
            <v>926020</v>
          </cell>
        </row>
        <row r="3335">
          <cell r="A3335" t="str">
            <v>OANDMOPRSEOTHERC904</v>
          </cell>
          <cell r="B3335" t="str">
            <v>926010</v>
          </cell>
        </row>
        <row r="3336">
          <cell r="A3336" t="str">
            <v>OANDMOPRSEOTHERC905</v>
          </cell>
          <cell r="B3336" t="str">
            <v>926020</v>
          </cell>
        </row>
        <row r="3337">
          <cell r="A3337" t="str">
            <v>OANDMOPRSEOTHERC906</v>
          </cell>
          <cell r="B3337" t="str">
            <v>926010</v>
          </cell>
        </row>
        <row r="3338">
          <cell r="A3338" t="str">
            <v>OANDMOPRSEOTHERC907</v>
          </cell>
          <cell r="B3338" t="str">
            <v>926020</v>
          </cell>
        </row>
        <row r="3339">
          <cell r="A3339" t="str">
            <v>OANDMOPRSEOTHERC908</v>
          </cell>
          <cell r="B3339" t="str">
            <v>921000</v>
          </cell>
        </row>
        <row r="3340">
          <cell r="A3340" t="str">
            <v>OANDMOPRSEOTHERC909</v>
          </cell>
          <cell r="B3340" t="str">
            <v>912000</v>
          </cell>
        </row>
        <row r="3341">
          <cell r="A3341" t="str">
            <v>OANDMOPRSEOTHERC910</v>
          </cell>
          <cell r="B3341" t="str">
            <v>921000</v>
          </cell>
        </row>
        <row r="3342">
          <cell r="A3342" t="str">
            <v>OANDMOPRSEOTHERC912</v>
          </cell>
          <cell r="B3342" t="str">
            <v>921000</v>
          </cell>
        </row>
        <row r="3343">
          <cell r="A3343" t="str">
            <v>OANDMOPRSEOTHERC913</v>
          </cell>
          <cell r="B3343" t="str">
            <v>921000</v>
          </cell>
        </row>
        <row r="3344">
          <cell r="A3344" t="str">
            <v>OANDMOPRSEOTHERC914</v>
          </cell>
          <cell r="B3344" t="str">
            <v>921000</v>
          </cell>
        </row>
        <row r="3345">
          <cell r="A3345" t="str">
            <v>OANDMOPRSEOTHERC915</v>
          </cell>
          <cell r="B3345" t="str">
            <v>921000</v>
          </cell>
        </row>
        <row r="3346">
          <cell r="A3346" t="str">
            <v>OANDMOPRSEOTHERC917</v>
          </cell>
          <cell r="B3346" t="str">
            <v>921000</v>
          </cell>
        </row>
        <row r="3347">
          <cell r="A3347" t="str">
            <v>OANDMOPRSEOTHERC919</v>
          </cell>
          <cell r="B3347" t="str">
            <v>921000</v>
          </cell>
        </row>
        <row r="3348">
          <cell r="A3348" t="str">
            <v>OANDMOPRSEOTHERC920</v>
          </cell>
          <cell r="B3348" t="str">
            <v>921000</v>
          </cell>
        </row>
        <row r="3349">
          <cell r="A3349" t="str">
            <v>OANDMOPRSEOTHERC921</v>
          </cell>
          <cell r="B3349" t="str">
            <v>921000</v>
          </cell>
        </row>
        <row r="3350">
          <cell r="A3350" t="str">
            <v>OANDMOPRSEOTHERC922</v>
          </cell>
          <cell r="B3350" t="str">
            <v>921000</v>
          </cell>
        </row>
        <row r="3351">
          <cell r="A3351" t="str">
            <v>OANDMOPRSEOTHERC923</v>
          </cell>
          <cell r="B3351" t="str">
            <v>925000</v>
          </cell>
        </row>
        <row r="3352">
          <cell r="A3352" t="str">
            <v>OANDMOPRSEOTHERC925</v>
          </cell>
          <cell r="B3352" t="str">
            <v>921000</v>
          </cell>
        </row>
        <row r="3353">
          <cell r="A3353" t="str">
            <v>OANDMOPRSEOTHERC926</v>
          </cell>
          <cell r="B3353" t="str">
            <v>921000</v>
          </cell>
        </row>
        <row r="3354">
          <cell r="A3354" t="str">
            <v>OANDMOPRSEOTHERC927</v>
          </cell>
          <cell r="B3354" t="str">
            <v>921000</v>
          </cell>
        </row>
        <row r="3355">
          <cell r="A3355" t="str">
            <v>OANDMOPRSEOTHERC928</v>
          </cell>
          <cell r="B3355" t="str">
            <v>921000</v>
          </cell>
        </row>
        <row r="3356">
          <cell r="A3356" t="str">
            <v>OANDMOPRSEOTHERC929</v>
          </cell>
          <cell r="B3356" t="str">
            <v>921000</v>
          </cell>
        </row>
        <row r="3357">
          <cell r="A3357" t="str">
            <v>OANDMOPRSEOTHERC930</v>
          </cell>
          <cell r="B3357" t="str">
            <v>921000</v>
          </cell>
        </row>
        <row r="3358">
          <cell r="A3358" t="str">
            <v>OANDMOPRSEOTHERC932</v>
          </cell>
          <cell r="B3358" t="str">
            <v>925000</v>
          </cell>
        </row>
        <row r="3359">
          <cell r="A3359" t="str">
            <v>OANDMOPRSEOTHERC933</v>
          </cell>
          <cell r="B3359" t="str">
            <v>921000</v>
          </cell>
        </row>
        <row r="3360">
          <cell r="A3360" t="str">
            <v>OANDMOPRSEOTHERC934</v>
          </cell>
          <cell r="B3360" t="str">
            <v>921000</v>
          </cell>
        </row>
        <row r="3361">
          <cell r="A3361" t="str">
            <v>OANDMOPRSEOTHERC935</v>
          </cell>
          <cell r="B3361" t="str">
            <v>921000</v>
          </cell>
        </row>
        <row r="3362">
          <cell r="A3362" t="str">
            <v>OANDMOPRSEOTHERC936</v>
          </cell>
          <cell r="B3362" t="str">
            <v>163010</v>
          </cell>
        </row>
        <row r="3363">
          <cell r="A3363" t="str">
            <v>OANDMOPRSEOTHERC937</v>
          </cell>
          <cell r="B3363" t="str">
            <v>163030</v>
          </cell>
        </row>
        <row r="3364">
          <cell r="A3364" t="str">
            <v>OANDMOPRSEOTHERC938</v>
          </cell>
          <cell r="B3364" t="str">
            <v>921000</v>
          </cell>
        </row>
        <row r="3365">
          <cell r="A3365" t="str">
            <v>OANDMOPRSEOTHERC939</v>
          </cell>
          <cell r="B3365" t="str">
            <v>921000</v>
          </cell>
        </row>
        <row r="3366">
          <cell r="A3366" t="str">
            <v>OANDMOPRSEOTHERC940</v>
          </cell>
          <cell r="B3366" t="str">
            <v>921000</v>
          </cell>
        </row>
        <row r="3367">
          <cell r="A3367" t="str">
            <v>OANDMOPRSEOTHERC941</v>
          </cell>
          <cell r="B3367" t="str">
            <v>921000</v>
          </cell>
        </row>
        <row r="3368">
          <cell r="A3368" t="str">
            <v>OANDMOPRSEOTHERC942</v>
          </cell>
          <cell r="B3368" t="str">
            <v>921000</v>
          </cell>
        </row>
        <row r="3369">
          <cell r="A3369" t="str">
            <v>OANDMOPRSEOTHERC944</v>
          </cell>
          <cell r="B3369" t="str">
            <v>184030</v>
          </cell>
        </row>
        <row r="3370">
          <cell r="A3370" t="str">
            <v>OANDMOPRSEOTHERC945</v>
          </cell>
          <cell r="B3370" t="str">
            <v>930200</v>
          </cell>
        </row>
        <row r="3371">
          <cell r="A3371" t="str">
            <v>OANDMOPRSEOTHERC946</v>
          </cell>
          <cell r="B3371" t="str">
            <v>922000</v>
          </cell>
        </row>
        <row r="3372">
          <cell r="A3372" t="str">
            <v>OANDMOPRSEOTHERC948</v>
          </cell>
          <cell r="B3372" t="str">
            <v>926030</v>
          </cell>
        </row>
        <row r="3373">
          <cell r="A3373" t="str">
            <v>OANDMOPRSEOTHERC949</v>
          </cell>
          <cell r="B3373" t="str">
            <v>921000</v>
          </cell>
        </row>
        <row r="3374">
          <cell r="A3374" t="str">
            <v>OANDMOPRSEOTHERC950</v>
          </cell>
          <cell r="B3374" t="str">
            <v>921000</v>
          </cell>
        </row>
        <row r="3375">
          <cell r="A3375" t="str">
            <v>OANDMOPRSEOTHERC952</v>
          </cell>
          <cell r="B3375" t="str">
            <v>921000</v>
          </cell>
        </row>
        <row r="3376">
          <cell r="A3376" t="str">
            <v>OANDMOPRSEOTHERC958</v>
          </cell>
          <cell r="B3376" t="str">
            <v>163040</v>
          </cell>
        </row>
        <row r="3377">
          <cell r="A3377" t="str">
            <v>OANDMOPRSEOTHERC959</v>
          </cell>
          <cell r="B3377" t="str">
            <v>184950</v>
          </cell>
        </row>
        <row r="3378">
          <cell r="A3378" t="str">
            <v>OANDMOPRSEOUTSVC101</v>
          </cell>
          <cell r="B3378" t="str">
            <v>505000</v>
          </cell>
        </row>
        <row r="3379">
          <cell r="A3379" t="str">
            <v>OANDMOPRSEOUTSVC102</v>
          </cell>
          <cell r="B3379" t="str">
            <v>502000</v>
          </cell>
        </row>
        <row r="3380">
          <cell r="A3380" t="str">
            <v>OANDMOPRSEOUTSVC104</v>
          </cell>
          <cell r="B3380" t="str">
            <v>505000</v>
          </cell>
        </row>
        <row r="3381">
          <cell r="A3381" t="str">
            <v>OANDMOPRSEOUTSVC105</v>
          </cell>
          <cell r="B3381" t="str">
            <v>502000</v>
          </cell>
        </row>
        <row r="3382">
          <cell r="A3382" t="str">
            <v>OANDMOPRSEOUTSVC106</v>
          </cell>
          <cell r="B3382" t="str">
            <v>501010</v>
          </cell>
        </row>
        <row r="3383">
          <cell r="A3383" t="str">
            <v>OANDMOPRSEOUTSVC108</v>
          </cell>
          <cell r="B3383" t="str">
            <v>500000</v>
          </cell>
        </row>
        <row r="3384">
          <cell r="A3384" t="str">
            <v>OANDMOPRSEOUTSVC110</v>
          </cell>
          <cell r="B3384" t="str">
            <v>502000</v>
          </cell>
        </row>
        <row r="3385">
          <cell r="A3385" t="str">
            <v>OANDMOPRSEOUTSVC111</v>
          </cell>
          <cell r="B3385" t="str">
            <v>502000</v>
          </cell>
        </row>
        <row r="3386">
          <cell r="A3386" t="str">
            <v>OANDMOPRSEOUTSVC113</v>
          </cell>
          <cell r="B3386" t="str">
            <v>502000</v>
          </cell>
        </row>
        <row r="3387">
          <cell r="A3387" t="str">
            <v>OANDMOPRSEOUTSVC119</v>
          </cell>
          <cell r="B3387" t="str">
            <v>502000</v>
          </cell>
        </row>
        <row r="3388">
          <cell r="A3388" t="str">
            <v>OANDMOPRSEOUTSVC120</v>
          </cell>
          <cell r="B3388" t="str">
            <v>502000</v>
          </cell>
        </row>
        <row r="3389">
          <cell r="A3389" t="str">
            <v>OANDMOPRSEOUTSVC121</v>
          </cell>
          <cell r="B3389" t="str">
            <v>502000</v>
          </cell>
        </row>
        <row r="3390">
          <cell r="A3390" t="str">
            <v>OANDMOPRSEOUTSVC122</v>
          </cell>
          <cell r="B3390" t="str">
            <v>502000</v>
          </cell>
        </row>
        <row r="3391">
          <cell r="A3391" t="str">
            <v>OANDMOPRSEOUTSVC123</v>
          </cell>
          <cell r="B3391" t="str">
            <v>502000</v>
          </cell>
        </row>
        <row r="3392">
          <cell r="A3392" t="str">
            <v>OANDMOPRSEOUTSVC124</v>
          </cell>
          <cell r="B3392" t="str">
            <v>502000</v>
          </cell>
        </row>
        <row r="3393">
          <cell r="A3393" t="str">
            <v>OANDMOPRSEOUTSVC125</v>
          </cell>
          <cell r="B3393" t="str">
            <v>505000</v>
          </cell>
        </row>
        <row r="3394">
          <cell r="A3394" t="str">
            <v>OANDMOPRSEOUTSVC126</v>
          </cell>
          <cell r="B3394" t="str">
            <v>505000</v>
          </cell>
        </row>
        <row r="3395">
          <cell r="A3395" t="str">
            <v>OANDMOPRSEOUTSVC127</v>
          </cell>
          <cell r="B3395" t="str">
            <v>505000</v>
          </cell>
        </row>
        <row r="3396">
          <cell r="A3396" t="str">
            <v>OANDMOPRSEOUTSVC128</v>
          </cell>
          <cell r="B3396" t="str">
            <v>505000</v>
          </cell>
        </row>
        <row r="3397">
          <cell r="A3397" t="str">
            <v>OANDMOPRSEOUTSVC129</v>
          </cell>
          <cell r="B3397" t="str">
            <v>505000</v>
          </cell>
        </row>
        <row r="3398">
          <cell r="A3398" t="str">
            <v>OANDMOPRSEOUTSVC130</v>
          </cell>
          <cell r="B3398" t="str">
            <v>537000</v>
          </cell>
        </row>
        <row r="3399">
          <cell r="A3399" t="str">
            <v>OANDMOPRSEOUTSVC131</v>
          </cell>
          <cell r="B3399" t="str">
            <v>538000</v>
          </cell>
        </row>
        <row r="3400">
          <cell r="A3400" t="str">
            <v>OANDMOPRSEOUTSVC132</v>
          </cell>
          <cell r="B3400" t="str">
            <v>535000</v>
          </cell>
        </row>
        <row r="3401">
          <cell r="A3401" t="str">
            <v>OANDMOPRSEOUTSVC134</v>
          </cell>
          <cell r="B3401" t="str">
            <v>501010</v>
          </cell>
        </row>
        <row r="3402">
          <cell r="A3402" t="str">
            <v>OANDMOPRSEOUTSVC150</v>
          </cell>
          <cell r="B3402" t="str">
            <v>548000</v>
          </cell>
        </row>
        <row r="3403">
          <cell r="A3403" t="str">
            <v>OANDMOPRSEOUTSVC151</v>
          </cell>
          <cell r="B3403" t="str">
            <v>546000</v>
          </cell>
        </row>
        <row r="3404">
          <cell r="A3404" t="str">
            <v>OANDMOPRSEOUTSVC152</v>
          </cell>
          <cell r="B3404" t="str">
            <v>548000</v>
          </cell>
        </row>
        <row r="3405">
          <cell r="A3405" t="str">
            <v>OANDMOPRSEOUTSVC153</v>
          </cell>
          <cell r="B3405" t="str">
            <v>548000</v>
          </cell>
        </row>
        <row r="3406">
          <cell r="A3406" t="str">
            <v>OANDMOPRSEOUTSVC154</v>
          </cell>
          <cell r="B3406" t="str">
            <v>548000</v>
          </cell>
        </row>
        <row r="3407">
          <cell r="A3407" t="str">
            <v>OANDMOPRSEOUTSVC155</v>
          </cell>
          <cell r="B3407" t="str">
            <v>548000</v>
          </cell>
        </row>
        <row r="3408">
          <cell r="A3408" t="str">
            <v>OANDMOPRSEOUTSVC157</v>
          </cell>
          <cell r="B3408" t="str">
            <v>548000</v>
          </cell>
        </row>
        <row r="3409">
          <cell r="A3409" t="str">
            <v>OANDMOPRSEOUTSVC158</v>
          </cell>
          <cell r="B3409" t="str">
            <v>546000</v>
          </cell>
        </row>
        <row r="3410">
          <cell r="A3410" t="str">
            <v>OANDMOPRSEOUTSVC159</v>
          </cell>
          <cell r="B3410" t="str">
            <v>548000</v>
          </cell>
        </row>
        <row r="3411">
          <cell r="A3411" t="str">
            <v>OANDMOPRSEOUTSVC166</v>
          </cell>
          <cell r="B3411" t="str">
            <v>548000</v>
          </cell>
        </row>
        <row r="3412">
          <cell r="A3412" t="str">
            <v>OANDMOPRSEOUTSVC167</v>
          </cell>
          <cell r="B3412" t="str">
            <v>548000</v>
          </cell>
        </row>
        <row r="3413">
          <cell r="A3413" t="str">
            <v>OANDMOPRSEOUTSVC168</v>
          </cell>
          <cell r="B3413" t="str">
            <v>548000</v>
          </cell>
        </row>
        <row r="3414">
          <cell r="A3414" t="str">
            <v>OANDMOPRSEOUTSVC169</v>
          </cell>
          <cell r="B3414" t="str">
            <v>548000</v>
          </cell>
        </row>
        <row r="3415">
          <cell r="A3415" t="str">
            <v>OANDMOPRSEOUTSVC170</v>
          </cell>
          <cell r="B3415" t="str">
            <v>923000</v>
          </cell>
        </row>
        <row r="3416">
          <cell r="A3416" t="str">
            <v>OANDMOPRSEOUTSVC171</v>
          </cell>
          <cell r="B3416" t="str">
            <v>546000</v>
          </cell>
        </row>
        <row r="3417">
          <cell r="A3417" t="str">
            <v>OANDMOPRSEOUTSVC181</v>
          </cell>
          <cell r="B3417" t="str">
            <v>561200</v>
          </cell>
        </row>
        <row r="3418">
          <cell r="A3418" t="str">
            <v>OANDMOPRSEOUTSVC182</v>
          </cell>
          <cell r="B3418" t="str">
            <v>506000</v>
          </cell>
        </row>
        <row r="3419">
          <cell r="A3419" t="str">
            <v>OANDMOPRSEOUTSVC200</v>
          </cell>
          <cell r="B3419" t="str">
            <v>571000</v>
          </cell>
        </row>
        <row r="3420">
          <cell r="A3420" t="str">
            <v>OANDMOPRSEOUTSVC201</v>
          </cell>
          <cell r="B3420" t="str">
            <v>563000</v>
          </cell>
        </row>
        <row r="3421">
          <cell r="A3421" t="str">
            <v>OANDMOPRSEOUTSVC202</v>
          </cell>
          <cell r="B3421" t="str">
            <v>560000</v>
          </cell>
        </row>
        <row r="3422">
          <cell r="A3422" t="str">
            <v>OANDMOPRSEOUTSVC203</v>
          </cell>
          <cell r="B3422" t="str">
            <v>562000</v>
          </cell>
        </row>
        <row r="3423">
          <cell r="A3423" t="str">
            <v>OANDMOPRSEOUTSVC208</v>
          </cell>
          <cell r="B3423" t="str">
            <v>557000</v>
          </cell>
        </row>
        <row r="3424">
          <cell r="A3424" t="str">
            <v>OANDMOPRSEOUTSVC210</v>
          </cell>
          <cell r="B3424" t="str">
            <v>562010</v>
          </cell>
        </row>
        <row r="3425">
          <cell r="A3425" t="str">
            <v>OANDMOPRSEOUTSVC211</v>
          </cell>
          <cell r="B3425" t="str">
            <v>562020</v>
          </cell>
        </row>
        <row r="3426">
          <cell r="A3426" t="str">
            <v>OANDMOPRSEOUTSVC226</v>
          </cell>
          <cell r="B3426" t="str">
            <v>561300</v>
          </cell>
        </row>
        <row r="3427">
          <cell r="A3427" t="str">
            <v>OANDMOPRSEOUTSVC227</v>
          </cell>
          <cell r="B3427" t="str">
            <v>561800</v>
          </cell>
        </row>
        <row r="3428">
          <cell r="A3428" t="str">
            <v>OANDMOPRSEOUTSVC228</v>
          </cell>
          <cell r="B3428" t="str">
            <v>561500</v>
          </cell>
        </row>
        <row r="3429">
          <cell r="A3429" t="str">
            <v>OANDMOPRSEOUTSVC303</v>
          </cell>
          <cell r="B3429" t="str">
            <v>583000</v>
          </cell>
        </row>
        <row r="3430">
          <cell r="A3430" t="str">
            <v>OANDMOPRSEOUTSVC304</v>
          </cell>
          <cell r="B3430" t="str">
            <v>584000</v>
          </cell>
        </row>
        <row r="3431">
          <cell r="A3431" t="str">
            <v>OANDMOPRSEOUTSVC305</v>
          </cell>
          <cell r="B3431" t="str">
            <v>580000</v>
          </cell>
        </row>
        <row r="3432">
          <cell r="A3432" t="str">
            <v>OANDMOPRSEOUTSVC306</v>
          </cell>
          <cell r="B3432" t="str">
            <v>586000</v>
          </cell>
        </row>
        <row r="3433">
          <cell r="A3433" t="str">
            <v>OANDMOPRSEOUTSVC307</v>
          </cell>
          <cell r="B3433" t="str">
            <v>586000</v>
          </cell>
        </row>
        <row r="3434">
          <cell r="A3434" t="str">
            <v>OANDMOPRSEOUTSVC308</v>
          </cell>
          <cell r="B3434" t="str">
            <v>586000</v>
          </cell>
        </row>
        <row r="3435">
          <cell r="A3435" t="str">
            <v>OANDMOPRSEOUTSVC309</v>
          </cell>
          <cell r="B3435" t="str">
            <v>586000</v>
          </cell>
        </row>
        <row r="3436">
          <cell r="A3436" t="str">
            <v>OANDMOPRSEOUTSVC310</v>
          </cell>
          <cell r="B3436" t="str">
            <v>583000</v>
          </cell>
        </row>
        <row r="3437">
          <cell r="A3437" t="str">
            <v>OANDMOPRSEOUTSVC311</v>
          </cell>
          <cell r="B3437" t="str">
            <v>583000</v>
          </cell>
        </row>
        <row r="3438">
          <cell r="A3438" t="str">
            <v>OANDMOPRSEOUTSVC312</v>
          </cell>
          <cell r="B3438" t="str">
            <v>585000</v>
          </cell>
        </row>
        <row r="3439">
          <cell r="A3439" t="str">
            <v>OANDMOPRSEOUTSVC313</v>
          </cell>
          <cell r="B3439" t="str">
            <v>587000</v>
          </cell>
        </row>
        <row r="3440">
          <cell r="A3440" t="str">
            <v>OANDMOPRSEOUTSVC314</v>
          </cell>
          <cell r="B3440" t="str">
            <v>585000</v>
          </cell>
        </row>
        <row r="3441">
          <cell r="A3441" t="str">
            <v>OANDMOPRSEOUTSVC315</v>
          </cell>
          <cell r="B3441" t="str">
            <v>582000</v>
          </cell>
        </row>
        <row r="3442">
          <cell r="A3442" t="str">
            <v>OANDMOPRSEOUTSVC318</v>
          </cell>
          <cell r="B3442" t="str">
            <v>585000</v>
          </cell>
        </row>
        <row r="3443">
          <cell r="A3443" t="str">
            <v>OANDMOPRSEOUTSVC402</v>
          </cell>
          <cell r="B3443" t="str">
            <v>870000</v>
          </cell>
        </row>
        <row r="3444">
          <cell r="A3444" t="str">
            <v>OANDMOPRSEOUTSVC405</v>
          </cell>
          <cell r="B3444" t="str">
            <v>874000</v>
          </cell>
        </row>
        <row r="3445">
          <cell r="A3445" t="str">
            <v>OANDMOPRSEOUTSVC406</v>
          </cell>
          <cell r="B3445" t="str">
            <v>878000</v>
          </cell>
        </row>
        <row r="3446">
          <cell r="A3446" t="str">
            <v>OANDMOPRSEOUTSVC407</v>
          </cell>
          <cell r="B3446" t="str">
            <v>889000</v>
          </cell>
        </row>
        <row r="3447">
          <cell r="A3447" t="str">
            <v>OANDMOPRSEOUTSVC408</v>
          </cell>
          <cell r="B3447" t="str">
            <v>874000</v>
          </cell>
        </row>
        <row r="3448">
          <cell r="A3448" t="str">
            <v>OANDMOPRSEOUTSVC409</v>
          </cell>
          <cell r="B3448" t="str">
            <v>874000</v>
          </cell>
        </row>
        <row r="3449">
          <cell r="A3449" t="str">
            <v>OANDMOPRSEOUTSVC501</v>
          </cell>
          <cell r="B3449" t="str">
            <v>600000</v>
          </cell>
        </row>
        <row r="3450">
          <cell r="A3450" t="str">
            <v>OANDMOPRSEOUTSVC502</v>
          </cell>
          <cell r="B3450" t="str">
            <v>600000</v>
          </cell>
        </row>
        <row r="3451">
          <cell r="A3451" t="str">
            <v>OANDMOPRSEOUTSVC503</v>
          </cell>
          <cell r="B3451" t="str">
            <v>620000</v>
          </cell>
        </row>
        <row r="3452">
          <cell r="A3452" t="str">
            <v>OANDMOPRSEOUTSVC504</v>
          </cell>
          <cell r="B3452" t="str">
            <v>640000</v>
          </cell>
        </row>
        <row r="3453">
          <cell r="A3453" t="str">
            <v>OANDMOPRSEOUTSVC506</v>
          </cell>
          <cell r="B3453" t="str">
            <v>664000</v>
          </cell>
        </row>
        <row r="3454">
          <cell r="A3454" t="str">
            <v>OANDMOPRSEOUTSVC507</v>
          </cell>
          <cell r="B3454" t="str">
            <v>664000</v>
          </cell>
        </row>
        <row r="3455">
          <cell r="A3455" t="str">
            <v>OANDMOPRSEOUTSVC508</v>
          </cell>
          <cell r="B3455" t="str">
            <v>660000</v>
          </cell>
        </row>
        <row r="3456">
          <cell r="A3456" t="str">
            <v>OANDMOPRSEOUTSVC509</v>
          </cell>
          <cell r="B3456" t="str">
            <v>662000</v>
          </cell>
        </row>
        <row r="3457">
          <cell r="A3457" t="str">
            <v>OANDMOPRSEOUTSVC510</v>
          </cell>
          <cell r="B3457" t="str">
            <v>663000</v>
          </cell>
        </row>
        <row r="3458">
          <cell r="A3458" t="str">
            <v>OANDMOPRSEOUTSVC513</v>
          </cell>
          <cell r="B3458" t="str">
            <v>662000</v>
          </cell>
        </row>
        <row r="3459">
          <cell r="A3459" t="str">
            <v>OANDMOPRSEOUTSVC600</v>
          </cell>
          <cell r="B3459" t="str">
            <v>901000</v>
          </cell>
        </row>
        <row r="3460">
          <cell r="A3460" t="str">
            <v>OANDMOPRSEOUTSVC601</v>
          </cell>
          <cell r="B3460" t="str">
            <v>901000</v>
          </cell>
        </row>
        <row r="3461">
          <cell r="A3461" t="str">
            <v>OANDMOPRSEOUTSVC602</v>
          </cell>
          <cell r="B3461" t="str">
            <v>901000</v>
          </cell>
        </row>
        <row r="3462">
          <cell r="A3462" t="str">
            <v>OANDMOPRSEOUTSVC603</v>
          </cell>
          <cell r="B3462" t="str">
            <v>901000</v>
          </cell>
        </row>
        <row r="3463">
          <cell r="A3463" t="str">
            <v>OANDMOPRSEOUTSVC605</v>
          </cell>
          <cell r="B3463" t="str">
            <v>901000</v>
          </cell>
        </row>
        <row r="3464">
          <cell r="A3464" t="str">
            <v>OANDMOPRSEOUTSVC640</v>
          </cell>
          <cell r="B3464" t="str">
            <v>907000</v>
          </cell>
        </row>
        <row r="3465">
          <cell r="A3465" t="str">
            <v>OANDMOPRSEOUTSVC641</v>
          </cell>
          <cell r="B3465" t="str">
            <v>907000</v>
          </cell>
        </row>
        <row r="3466">
          <cell r="A3466" t="str">
            <v>OANDMOPRSEOUTSVC642</v>
          </cell>
          <cell r="B3466" t="str">
            <v>907000</v>
          </cell>
        </row>
        <row r="3467">
          <cell r="A3467" t="str">
            <v>OANDMOPRSEOUTSVC643</v>
          </cell>
          <cell r="B3467" t="str">
            <v>907000</v>
          </cell>
        </row>
        <row r="3468">
          <cell r="A3468" t="str">
            <v>OANDMOPRSEOUTSVC660</v>
          </cell>
          <cell r="B3468" t="str">
            <v>911000</v>
          </cell>
        </row>
        <row r="3469">
          <cell r="A3469" t="str">
            <v>OANDMOPRSEOUTSVC661</v>
          </cell>
          <cell r="B3469" t="str">
            <v>911000</v>
          </cell>
        </row>
        <row r="3470">
          <cell r="A3470" t="str">
            <v>OANDMOPRSEOUTSVC662</v>
          </cell>
          <cell r="B3470" t="str">
            <v>911000</v>
          </cell>
        </row>
        <row r="3471">
          <cell r="A3471" t="str">
            <v>OANDMOPRSEOUTSVC663</v>
          </cell>
          <cell r="B3471" t="str">
            <v>911000</v>
          </cell>
        </row>
        <row r="3472">
          <cell r="A3472" t="str">
            <v>OANDMOPRSEOUTSVC900</v>
          </cell>
          <cell r="B3472" t="str">
            <v>923000</v>
          </cell>
        </row>
        <row r="3473">
          <cell r="A3473" t="str">
            <v>OANDMOPRSEOUTSVC901</v>
          </cell>
          <cell r="B3473" t="str">
            <v>930200</v>
          </cell>
        </row>
        <row r="3474">
          <cell r="A3474" t="str">
            <v>OANDMOPRSEOUTSVC902</v>
          </cell>
          <cell r="B3474" t="str">
            <v>926020</v>
          </cell>
        </row>
        <row r="3475">
          <cell r="A3475" t="str">
            <v>OANDMOPRSEOUTSVC903</v>
          </cell>
          <cell r="B3475" t="str">
            <v>926020</v>
          </cell>
        </row>
        <row r="3476">
          <cell r="A3476" t="str">
            <v>OANDMOPRSEOUTSVC904</v>
          </cell>
          <cell r="B3476" t="str">
            <v>926010</v>
          </cell>
        </row>
        <row r="3477">
          <cell r="A3477" t="str">
            <v>OANDMOPRSEOUTSVC905</v>
          </cell>
          <cell r="B3477" t="str">
            <v>926020</v>
          </cell>
        </row>
        <row r="3478">
          <cell r="A3478" t="str">
            <v>OANDMOPRSEOUTSVC906</v>
          </cell>
          <cell r="B3478" t="str">
            <v>926010</v>
          </cell>
        </row>
        <row r="3479">
          <cell r="A3479" t="str">
            <v>OANDMOPRSEOUTSVC907</v>
          </cell>
          <cell r="B3479" t="str">
            <v>926020</v>
          </cell>
        </row>
        <row r="3480">
          <cell r="A3480" t="str">
            <v>OANDMOPRSEOUTSVC908</v>
          </cell>
          <cell r="B3480" t="str">
            <v>923000</v>
          </cell>
        </row>
        <row r="3481">
          <cell r="A3481" t="str">
            <v>OANDMOPRSEOUTSVC909</v>
          </cell>
          <cell r="B3481" t="str">
            <v>912000</v>
          </cell>
        </row>
        <row r="3482">
          <cell r="A3482" t="str">
            <v>OANDMOPRSEOUTSVC910</v>
          </cell>
          <cell r="B3482" t="str">
            <v>923000</v>
          </cell>
        </row>
        <row r="3483">
          <cell r="A3483" t="str">
            <v>OANDMOPRSEOUTSVC912</v>
          </cell>
          <cell r="B3483" t="str">
            <v>923000</v>
          </cell>
        </row>
        <row r="3484">
          <cell r="A3484" t="str">
            <v>OANDMOPRSEOUTSVC913</v>
          </cell>
          <cell r="B3484" t="str">
            <v>935000</v>
          </cell>
        </row>
        <row r="3485">
          <cell r="A3485" t="str">
            <v>OANDMOPRSEOUTSVC914</v>
          </cell>
          <cell r="B3485" t="str">
            <v>935000</v>
          </cell>
        </row>
        <row r="3486">
          <cell r="A3486" t="str">
            <v>OANDMOPRSEOUTSVC915</v>
          </cell>
          <cell r="B3486" t="str">
            <v>935000</v>
          </cell>
        </row>
        <row r="3487">
          <cell r="A3487" t="str">
            <v>OANDMOPRSEOUTSVC917</v>
          </cell>
          <cell r="B3487" t="str">
            <v>923000</v>
          </cell>
        </row>
        <row r="3488">
          <cell r="A3488" t="str">
            <v>OANDMOPRSEOUTSVC919</v>
          </cell>
          <cell r="B3488" t="str">
            <v>923000</v>
          </cell>
        </row>
        <row r="3489">
          <cell r="A3489" t="str">
            <v>OANDMOPRSEOUTSVC920</v>
          </cell>
          <cell r="B3489" t="str">
            <v>923000</v>
          </cell>
        </row>
        <row r="3490">
          <cell r="A3490" t="str">
            <v>OANDMOPRSEOUTSVC921</v>
          </cell>
          <cell r="B3490" t="str">
            <v>923000</v>
          </cell>
        </row>
        <row r="3491">
          <cell r="A3491" t="str">
            <v>OANDMOPRSEOUTSVC922</v>
          </cell>
          <cell r="B3491" t="str">
            <v>923000</v>
          </cell>
        </row>
        <row r="3492">
          <cell r="A3492" t="str">
            <v>OANDMOPRSEOUTSVC923</v>
          </cell>
          <cell r="B3492" t="str">
            <v>925000</v>
          </cell>
        </row>
        <row r="3493">
          <cell r="A3493" t="str">
            <v>OANDMOPRSEOUTSVC925</v>
          </cell>
          <cell r="B3493" t="str">
            <v>923000</v>
          </cell>
        </row>
        <row r="3494">
          <cell r="A3494" t="str">
            <v>OANDMOPRSEOUTSVC926</v>
          </cell>
          <cell r="B3494" t="str">
            <v>923000</v>
          </cell>
        </row>
        <row r="3495">
          <cell r="A3495" t="str">
            <v>OANDMOPRSEOUTSVC927</v>
          </cell>
          <cell r="B3495" t="str">
            <v>923000</v>
          </cell>
        </row>
        <row r="3496">
          <cell r="A3496" t="str">
            <v>OANDMOPRSEOUTSVC928</v>
          </cell>
          <cell r="B3496" t="str">
            <v>923000</v>
          </cell>
        </row>
        <row r="3497">
          <cell r="A3497" t="str">
            <v>OANDMOPRSEOUTSVC929</v>
          </cell>
          <cell r="B3497" t="str">
            <v>923000</v>
          </cell>
        </row>
        <row r="3498">
          <cell r="A3498" t="str">
            <v>OANDMOPRSEOUTSVC930</v>
          </cell>
          <cell r="B3498" t="str">
            <v>923000</v>
          </cell>
        </row>
        <row r="3499">
          <cell r="A3499" t="str">
            <v>OANDMOPRSEOUTSVC932</v>
          </cell>
          <cell r="B3499" t="str">
            <v>925000</v>
          </cell>
        </row>
        <row r="3500">
          <cell r="A3500" t="str">
            <v>OANDMOPRSEOUTSVC933</v>
          </cell>
          <cell r="B3500" t="str">
            <v>935000</v>
          </cell>
        </row>
        <row r="3501">
          <cell r="A3501" t="str">
            <v>OANDMOPRSEOUTSVC934</v>
          </cell>
          <cell r="B3501" t="str">
            <v>923000</v>
          </cell>
        </row>
        <row r="3502">
          <cell r="A3502" t="str">
            <v>OANDMOPRSEOUTSVC935</v>
          </cell>
          <cell r="B3502" t="str">
            <v>923000</v>
          </cell>
        </row>
        <row r="3503">
          <cell r="A3503" t="str">
            <v>OANDMOPRSEOUTSVC936</v>
          </cell>
          <cell r="B3503" t="str">
            <v>163010</v>
          </cell>
        </row>
        <row r="3504">
          <cell r="A3504" t="str">
            <v>OANDMOPRSEOUTSVC937</v>
          </cell>
          <cell r="B3504" t="str">
            <v>163030</v>
          </cell>
        </row>
        <row r="3505">
          <cell r="A3505" t="str">
            <v>OANDMOPRSEOUTSVC938</v>
          </cell>
          <cell r="B3505" t="str">
            <v>928000</v>
          </cell>
        </row>
        <row r="3506">
          <cell r="A3506" t="str">
            <v>OANDMOPRSEOUTSVC939</v>
          </cell>
          <cell r="B3506" t="str">
            <v>928000</v>
          </cell>
        </row>
        <row r="3507">
          <cell r="A3507" t="str">
            <v>OANDMOPRSEOUTSVC940</v>
          </cell>
          <cell r="B3507" t="str">
            <v>928000</v>
          </cell>
        </row>
        <row r="3508">
          <cell r="A3508" t="str">
            <v>OANDMOPRSEOUTSVC941</v>
          </cell>
          <cell r="B3508" t="str">
            <v>928000</v>
          </cell>
        </row>
        <row r="3509">
          <cell r="A3509" t="str">
            <v>OANDMOPRSEOUTSVC942</v>
          </cell>
          <cell r="B3509" t="str">
            <v>923000</v>
          </cell>
        </row>
        <row r="3510">
          <cell r="A3510" t="str">
            <v>OANDMOPRSEOUTSVC944</v>
          </cell>
          <cell r="B3510" t="str">
            <v>184030</v>
          </cell>
        </row>
        <row r="3511">
          <cell r="A3511" t="str">
            <v>OANDMOPRSEOUTSVC945</v>
          </cell>
          <cell r="B3511" t="str">
            <v>930200</v>
          </cell>
        </row>
        <row r="3512">
          <cell r="A3512" t="str">
            <v>OANDMOPRSEOUTSVC946</v>
          </cell>
          <cell r="B3512" t="str">
            <v>922000</v>
          </cell>
        </row>
        <row r="3513">
          <cell r="A3513" t="str">
            <v>OANDMOPRSEOUTSVC948</v>
          </cell>
          <cell r="B3513" t="str">
            <v>926030</v>
          </cell>
        </row>
        <row r="3514">
          <cell r="A3514" t="str">
            <v>OANDMOPRSEOUTSVC949</v>
          </cell>
          <cell r="B3514" t="str">
            <v>930200</v>
          </cell>
        </row>
        <row r="3515">
          <cell r="A3515" t="str">
            <v>OANDMOPRSEOUTSVC950</v>
          </cell>
          <cell r="B3515" t="str">
            <v>923000</v>
          </cell>
        </row>
        <row r="3516">
          <cell r="A3516" t="str">
            <v>OANDMOPRSEOUTSVC952</v>
          </cell>
          <cell r="B3516" t="str">
            <v>923000</v>
          </cell>
        </row>
        <row r="3517">
          <cell r="A3517" t="str">
            <v>OANDMOPRSEOUTSVC958</v>
          </cell>
          <cell r="B3517" t="str">
            <v>163040</v>
          </cell>
        </row>
        <row r="3518">
          <cell r="A3518" t="str">
            <v>OANDMOPRSEOUTSVC959</v>
          </cell>
          <cell r="B3518" t="str">
            <v>184950</v>
          </cell>
        </row>
        <row r="3519">
          <cell r="A3519" t="str">
            <v>OANDMPENALLABORC721</v>
          </cell>
          <cell r="B3519" t="str">
            <v>426300</v>
          </cell>
        </row>
        <row r="3520">
          <cell r="A3520" t="str">
            <v>OANDMPENALOTHERC721</v>
          </cell>
          <cell r="B3520" t="str">
            <v>426300</v>
          </cell>
        </row>
        <row r="3521">
          <cell r="A3521" t="str">
            <v>OANDMPENALOUTSVC721</v>
          </cell>
          <cell r="B3521" t="str">
            <v>426300</v>
          </cell>
        </row>
        <row r="3522">
          <cell r="A3522" t="str">
            <v>OANDMPMNTLABORC101</v>
          </cell>
          <cell r="B3522" t="str">
            <v>513000</v>
          </cell>
        </row>
        <row r="3523">
          <cell r="A3523" t="str">
            <v>OANDMPMNTLABORC102</v>
          </cell>
          <cell r="B3523" t="str">
            <v>512000</v>
          </cell>
        </row>
        <row r="3524">
          <cell r="A3524" t="str">
            <v>OANDMPMNTLABORC104</v>
          </cell>
          <cell r="B3524" t="str">
            <v>513000</v>
          </cell>
        </row>
        <row r="3525">
          <cell r="A3525" t="str">
            <v>OANDMPMNTLABORC105</v>
          </cell>
          <cell r="B3525" t="str">
            <v>512000</v>
          </cell>
        </row>
        <row r="3526">
          <cell r="A3526" t="str">
            <v>OANDMPMNTLABORC106</v>
          </cell>
          <cell r="B3526" t="str">
            <v>514000</v>
          </cell>
        </row>
        <row r="3527">
          <cell r="A3527" t="str">
            <v>OANDMPMNTLABORC108</v>
          </cell>
          <cell r="B3527" t="str">
            <v>514000</v>
          </cell>
        </row>
        <row r="3528">
          <cell r="A3528" t="str">
            <v>OANDMPMNTLABORC110</v>
          </cell>
          <cell r="B3528" t="str">
            <v>512000</v>
          </cell>
        </row>
        <row r="3529">
          <cell r="A3529" t="str">
            <v>OANDMPMNTLABORC111</v>
          </cell>
          <cell r="B3529" t="str">
            <v>512000</v>
          </cell>
        </row>
        <row r="3530">
          <cell r="A3530" t="str">
            <v>OANDMPMNTLABORC112</v>
          </cell>
          <cell r="B3530" t="str">
            <v>511000</v>
          </cell>
        </row>
        <row r="3531">
          <cell r="A3531" t="str">
            <v>OANDMPMNTLABORC113</v>
          </cell>
          <cell r="B3531" t="str">
            <v>512000</v>
          </cell>
        </row>
        <row r="3532">
          <cell r="A3532" t="str">
            <v>OANDMPMNTLABORC115</v>
          </cell>
          <cell r="B3532" t="str">
            <v>511000</v>
          </cell>
        </row>
        <row r="3533">
          <cell r="A3533" t="str">
            <v>OANDMPMNTLABORC116</v>
          </cell>
          <cell r="B3533" t="str">
            <v>511000</v>
          </cell>
        </row>
        <row r="3534">
          <cell r="A3534" t="str">
            <v>OANDMPMNTLABORC117</v>
          </cell>
          <cell r="B3534" t="str">
            <v>511000</v>
          </cell>
        </row>
        <row r="3535">
          <cell r="A3535" t="str">
            <v>OANDMPMNTLABORC118</v>
          </cell>
          <cell r="B3535" t="str">
            <v>511000</v>
          </cell>
        </row>
        <row r="3536">
          <cell r="A3536" t="str">
            <v>OANDMPMNTLABORC119</v>
          </cell>
          <cell r="B3536" t="str">
            <v>512000</v>
          </cell>
        </row>
        <row r="3537">
          <cell r="A3537" t="str">
            <v>OANDMPMNTLABORC120</v>
          </cell>
          <cell r="B3537" t="str">
            <v>512000</v>
          </cell>
        </row>
        <row r="3538">
          <cell r="A3538" t="str">
            <v>OANDMPMNTLABORC121</v>
          </cell>
          <cell r="B3538" t="str">
            <v>512000</v>
          </cell>
        </row>
        <row r="3539">
          <cell r="A3539" t="str">
            <v>OANDMPMNTLABORC122</v>
          </cell>
          <cell r="B3539" t="str">
            <v>512000</v>
          </cell>
        </row>
        <row r="3540">
          <cell r="A3540" t="str">
            <v>OANDMPMNTLABORC123</v>
          </cell>
          <cell r="B3540" t="str">
            <v>512000</v>
          </cell>
        </row>
        <row r="3541">
          <cell r="A3541" t="str">
            <v>OANDMPMNTLABORC124</v>
          </cell>
          <cell r="B3541" t="str">
            <v>512000</v>
          </cell>
        </row>
        <row r="3542">
          <cell r="A3542" t="str">
            <v>OANDMPMNTLABORC125</v>
          </cell>
          <cell r="B3542" t="str">
            <v>513000</v>
          </cell>
        </row>
        <row r="3543">
          <cell r="A3543" t="str">
            <v>OANDMPMNTLABORC126</v>
          </cell>
          <cell r="B3543" t="str">
            <v>513000</v>
          </cell>
        </row>
        <row r="3544">
          <cell r="A3544" t="str">
            <v>OANDMPMNTLABORC127</v>
          </cell>
          <cell r="B3544" t="str">
            <v>513000</v>
          </cell>
        </row>
        <row r="3545">
          <cell r="A3545" t="str">
            <v>OANDMPMNTLABORC128</v>
          </cell>
          <cell r="B3545" t="str">
            <v>513000</v>
          </cell>
        </row>
        <row r="3546">
          <cell r="A3546" t="str">
            <v>OANDMPMNTLABORC129</v>
          </cell>
          <cell r="B3546" t="str">
            <v>513000</v>
          </cell>
        </row>
        <row r="3547">
          <cell r="A3547" t="str">
            <v>OANDMPMNTLABORC130</v>
          </cell>
          <cell r="B3547" t="str">
            <v>543000</v>
          </cell>
        </row>
        <row r="3548">
          <cell r="A3548" t="str">
            <v>OANDMPMNTLABORC131</v>
          </cell>
          <cell r="B3548" t="str">
            <v>544000</v>
          </cell>
        </row>
        <row r="3549">
          <cell r="A3549" t="str">
            <v>OANDMPMNTLABORC132</v>
          </cell>
          <cell r="B3549" t="str">
            <v>545000</v>
          </cell>
        </row>
        <row r="3550">
          <cell r="A3550" t="str">
            <v>OANDMPMNTLABORC133</v>
          </cell>
          <cell r="B3550" t="str">
            <v>542000</v>
          </cell>
        </row>
        <row r="3551">
          <cell r="A3551" t="str">
            <v>OANDMPMNTLABORC134</v>
          </cell>
          <cell r="B3551" t="str">
            <v>514000</v>
          </cell>
        </row>
        <row r="3552">
          <cell r="A3552" t="str">
            <v>OANDMPMNTLABORC150</v>
          </cell>
          <cell r="B3552" t="str">
            <v>553000</v>
          </cell>
        </row>
        <row r="3553">
          <cell r="A3553" t="str">
            <v>OANDMPMNTLABORC151</v>
          </cell>
          <cell r="B3553" t="str">
            <v>553000</v>
          </cell>
        </row>
        <row r="3554">
          <cell r="A3554" t="str">
            <v>OANDMPMNTLABORC152</v>
          </cell>
          <cell r="B3554" t="str">
            <v>553000</v>
          </cell>
        </row>
        <row r="3555">
          <cell r="A3555" t="str">
            <v>OANDMPMNTLABORC153</v>
          </cell>
          <cell r="B3555" t="str">
            <v>553000</v>
          </cell>
        </row>
        <row r="3556">
          <cell r="A3556" t="str">
            <v>OANDMPMNTLABORC154</v>
          </cell>
          <cell r="B3556" t="str">
            <v>553000</v>
          </cell>
        </row>
        <row r="3557">
          <cell r="A3557" t="str">
            <v>OANDMPMNTLABORC155</v>
          </cell>
          <cell r="B3557" t="str">
            <v>553000</v>
          </cell>
        </row>
        <row r="3558">
          <cell r="A3558" t="str">
            <v>OANDMPMNTLABORC157</v>
          </cell>
          <cell r="B3558" t="str">
            <v>553000</v>
          </cell>
        </row>
        <row r="3559">
          <cell r="A3559" t="str">
            <v>OANDMPMNTLABORC158</v>
          </cell>
          <cell r="B3559" t="str">
            <v>554000</v>
          </cell>
        </row>
        <row r="3560">
          <cell r="A3560" t="str">
            <v>OANDMPMNTLABORC159</v>
          </cell>
          <cell r="B3560" t="str">
            <v>553000</v>
          </cell>
        </row>
        <row r="3561">
          <cell r="A3561" t="str">
            <v>OANDMPMNTLABORC160</v>
          </cell>
          <cell r="B3561" t="str">
            <v>552000</v>
          </cell>
        </row>
        <row r="3562">
          <cell r="A3562" t="str">
            <v>OANDMPMNTLABORC161</v>
          </cell>
          <cell r="B3562" t="str">
            <v>552000</v>
          </cell>
        </row>
        <row r="3563">
          <cell r="A3563" t="str">
            <v>OANDMPMNTLABORC162</v>
          </cell>
          <cell r="B3563" t="str">
            <v>552000</v>
          </cell>
        </row>
        <row r="3564">
          <cell r="A3564" t="str">
            <v>OANDMPMNTLABORC163</v>
          </cell>
          <cell r="B3564" t="str">
            <v>552000</v>
          </cell>
        </row>
        <row r="3565">
          <cell r="A3565" t="str">
            <v>OANDMPMNTLABORC164</v>
          </cell>
          <cell r="B3565" t="str">
            <v>552000</v>
          </cell>
        </row>
        <row r="3566">
          <cell r="A3566" t="str">
            <v>OANDMPMNTLABORC165</v>
          </cell>
          <cell r="B3566" t="str">
            <v>552000</v>
          </cell>
        </row>
        <row r="3567">
          <cell r="A3567" t="str">
            <v>OANDMPMNTLABORC166</v>
          </cell>
          <cell r="B3567" t="str">
            <v>553000</v>
          </cell>
        </row>
        <row r="3568">
          <cell r="A3568" t="str">
            <v>OANDMPMNTLABORC167</v>
          </cell>
          <cell r="B3568" t="str">
            <v>553000</v>
          </cell>
        </row>
        <row r="3569">
          <cell r="A3569" t="str">
            <v>OANDMPMNTLABORC168</v>
          </cell>
          <cell r="B3569" t="str">
            <v>553000</v>
          </cell>
        </row>
        <row r="3570">
          <cell r="A3570" t="str">
            <v>OANDMPMNTLABORC169</v>
          </cell>
          <cell r="B3570" t="str">
            <v>553000</v>
          </cell>
        </row>
        <row r="3571">
          <cell r="A3571" t="str">
            <v>OANDMPMNTLABORC171</v>
          </cell>
          <cell r="B3571" t="str">
            <v>554000</v>
          </cell>
        </row>
        <row r="3572">
          <cell r="A3572" t="str">
            <v>OANDMPMNTLABORC181</v>
          </cell>
          <cell r="B3572" t="str">
            <v>561200</v>
          </cell>
        </row>
        <row r="3573">
          <cell r="A3573" t="str">
            <v>OANDMPMNTLABORC200</v>
          </cell>
          <cell r="B3573" t="str">
            <v>571000</v>
          </cell>
        </row>
        <row r="3574">
          <cell r="A3574" t="str">
            <v>OANDMPMNTLABORC201</v>
          </cell>
          <cell r="B3574" t="str">
            <v>571000</v>
          </cell>
        </row>
        <row r="3575">
          <cell r="A3575" t="str">
            <v>OANDMPMNTLABORC202</v>
          </cell>
          <cell r="B3575" t="str">
            <v>573000</v>
          </cell>
        </row>
        <row r="3576">
          <cell r="A3576" t="str">
            <v>OANDMPMNTLABORC203</v>
          </cell>
          <cell r="B3576" t="str">
            <v>570000</v>
          </cell>
        </row>
        <row r="3577">
          <cell r="A3577" t="str">
            <v>OANDMPMNTLABORC206</v>
          </cell>
          <cell r="B3577" t="str">
            <v>569000</v>
          </cell>
        </row>
        <row r="3578">
          <cell r="A3578" t="str">
            <v>OANDMPMNTLABORC210</v>
          </cell>
          <cell r="B3578" t="str">
            <v>570010</v>
          </cell>
        </row>
        <row r="3579">
          <cell r="A3579" t="str">
            <v>OANDMPMNTLABORC211</v>
          </cell>
          <cell r="B3579" t="str">
            <v>570020</v>
          </cell>
        </row>
        <row r="3580">
          <cell r="A3580" t="str">
            <v>OANDMPMNTLABORC226</v>
          </cell>
          <cell r="B3580" t="str">
            <v>561300</v>
          </cell>
        </row>
        <row r="3581">
          <cell r="A3581" t="str">
            <v>OANDMPMNTLABORC301</v>
          </cell>
          <cell r="B3581" t="str">
            <v>597000</v>
          </cell>
        </row>
        <row r="3582">
          <cell r="A3582" t="str">
            <v>OANDMPMNTLABORC303</v>
          </cell>
          <cell r="B3582" t="str">
            <v>593000</v>
          </cell>
        </row>
        <row r="3583">
          <cell r="A3583" t="str">
            <v>OANDMPMNTLABORC304</v>
          </cell>
          <cell r="B3583" t="str">
            <v>594000</v>
          </cell>
        </row>
        <row r="3584">
          <cell r="A3584" t="str">
            <v>OANDMPMNTLABORC305</v>
          </cell>
          <cell r="B3584" t="str">
            <v>598000</v>
          </cell>
        </row>
        <row r="3585">
          <cell r="A3585" t="str">
            <v>OANDMPMNTLABORC306</v>
          </cell>
          <cell r="B3585" t="str">
            <v>586000</v>
          </cell>
        </row>
        <row r="3586">
          <cell r="A3586" t="str">
            <v>OANDMPMNTLABORC307</v>
          </cell>
          <cell r="B3586" t="str">
            <v>586000</v>
          </cell>
        </row>
        <row r="3587">
          <cell r="A3587" t="str">
            <v>OANDMPMNTLABORC308</v>
          </cell>
          <cell r="B3587" t="str">
            <v>586000</v>
          </cell>
        </row>
        <row r="3588">
          <cell r="A3588" t="str">
            <v>OANDMPMNTLABORC309</v>
          </cell>
          <cell r="B3588" t="str">
            <v>586000</v>
          </cell>
        </row>
        <row r="3589">
          <cell r="A3589" t="str">
            <v>OANDMPMNTLABORC310</v>
          </cell>
          <cell r="B3589" t="str">
            <v>593000</v>
          </cell>
        </row>
        <row r="3590">
          <cell r="A3590" t="str">
            <v>OANDMPMNTLABORC311</v>
          </cell>
          <cell r="B3590" t="str">
            <v>593000</v>
          </cell>
        </row>
        <row r="3591">
          <cell r="A3591" t="str">
            <v>OANDMPMNTLABORC312</v>
          </cell>
          <cell r="B3591" t="str">
            <v>596000</v>
          </cell>
        </row>
        <row r="3592">
          <cell r="A3592" t="str">
            <v>OANDMPMNTLABORC314</v>
          </cell>
          <cell r="B3592" t="str">
            <v>585000</v>
          </cell>
        </row>
        <row r="3593">
          <cell r="A3593" t="str">
            <v>OANDMPMNTLABORC315</v>
          </cell>
          <cell r="B3593" t="str">
            <v>592000</v>
          </cell>
        </row>
        <row r="3594">
          <cell r="A3594" t="str">
            <v>OANDMPMNTLABORC316</v>
          </cell>
          <cell r="B3594" t="str">
            <v>591000</v>
          </cell>
        </row>
        <row r="3595">
          <cell r="A3595" t="str">
            <v>OANDMPMNTLABORC317</v>
          </cell>
          <cell r="B3595" t="str">
            <v>595000</v>
          </cell>
        </row>
        <row r="3596">
          <cell r="A3596" t="str">
            <v>OANDMPMNTLABORC318</v>
          </cell>
          <cell r="B3596" t="str">
            <v>585000</v>
          </cell>
        </row>
        <row r="3597">
          <cell r="A3597" t="str">
            <v>OANDMPMNTLABORC402</v>
          </cell>
          <cell r="B3597" t="str">
            <v>874000</v>
          </cell>
        </row>
        <row r="3598">
          <cell r="A3598" t="str">
            <v>OANDMPMNTLABORC405</v>
          </cell>
          <cell r="B3598" t="str">
            <v>887000</v>
          </cell>
        </row>
        <row r="3599">
          <cell r="A3599" t="str">
            <v>OANDMPMNTLABORC406</v>
          </cell>
          <cell r="B3599" t="str">
            <v>893000</v>
          </cell>
        </row>
        <row r="3600">
          <cell r="A3600" t="str">
            <v>OANDMPMNTLABORC407</v>
          </cell>
          <cell r="B3600" t="str">
            <v>889000</v>
          </cell>
        </row>
        <row r="3601">
          <cell r="A3601" t="str">
            <v>OANDMPMNTLABORC408</v>
          </cell>
          <cell r="B3601" t="str">
            <v>892000</v>
          </cell>
        </row>
        <row r="3602">
          <cell r="A3602" t="str">
            <v>OANDMPMNTLABORC409</v>
          </cell>
          <cell r="B3602" t="str">
            <v>887000</v>
          </cell>
        </row>
        <row r="3603">
          <cell r="A3603" t="str">
            <v>OANDMPMNTLABORC413</v>
          </cell>
          <cell r="B3603" t="str">
            <v>888000</v>
          </cell>
        </row>
        <row r="3604">
          <cell r="A3604" t="str">
            <v>OANDMPMNTLABORC502</v>
          </cell>
          <cell r="B3604" t="str">
            <v>611000</v>
          </cell>
        </row>
        <row r="3605">
          <cell r="A3605" t="str">
            <v>OANDMPMNTLABORC503</v>
          </cell>
          <cell r="B3605" t="str">
            <v>624000</v>
          </cell>
        </row>
        <row r="3606">
          <cell r="A3606" t="str">
            <v>OANDMPMNTLABORC504</v>
          </cell>
          <cell r="B3606" t="str">
            <v>652000</v>
          </cell>
        </row>
        <row r="3607">
          <cell r="A3607" t="str">
            <v>OANDMPMNTLABORC508</v>
          </cell>
          <cell r="B3607" t="str">
            <v>673000</v>
          </cell>
        </row>
        <row r="3608">
          <cell r="A3608" t="str">
            <v>OANDMPMNTLABORC509</v>
          </cell>
          <cell r="B3608" t="str">
            <v>673000</v>
          </cell>
        </row>
        <row r="3609">
          <cell r="A3609" t="str">
            <v>OANDMPMNTLABORC510</v>
          </cell>
          <cell r="B3609" t="str">
            <v>676000</v>
          </cell>
        </row>
        <row r="3610">
          <cell r="A3610" t="str">
            <v>OANDMPMNTLABORC511</v>
          </cell>
          <cell r="B3610" t="str">
            <v>675000</v>
          </cell>
        </row>
        <row r="3611">
          <cell r="A3611" t="str">
            <v>OANDMPMNTLABORC513</v>
          </cell>
          <cell r="B3611" t="str">
            <v>673000</v>
          </cell>
        </row>
        <row r="3612">
          <cell r="A3612" t="str">
            <v>OANDMPMNTLABORC514</v>
          </cell>
          <cell r="B3612" t="str">
            <v>651000</v>
          </cell>
        </row>
        <row r="3613">
          <cell r="A3613" t="str">
            <v>OANDMPMNTLABORC602</v>
          </cell>
          <cell r="B3613" t="str">
            <v>903000</v>
          </cell>
        </row>
        <row r="3614">
          <cell r="A3614" t="str">
            <v>OANDMPMNTLABORC913</v>
          </cell>
          <cell r="B3614" t="str">
            <v>935000</v>
          </cell>
        </row>
        <row r="3615">
          <cell r="A3615" t="str">
            <v>OANDMPMNTLABORC914</v>
          </cell>
          <cell r="B3615" t="str">
            <v>935000</v>
          </cell>
        </row>
        <row r="3616">
          <cell r="A3616" t="str">
            <v>OANDMPMNTLABORC915</v>
          </cell>
          <cell r="B3616" t="str">
            <v>935000</v>
          </cell>
        </row>
        <row r="3617">
          <cell r="A3617" t="str">
            <v>OANDMPMNTLABORC927</v>
          </cell>
          <cell r="B3617" t="str">
            <v>935000</v>
          </cell>
        </row>
        <row r="3618">
          <cell r="A3618" t="str">
            <v>OANDMPMNTLABORC929</v>
          </cell>
          <cell r="B3618" t="str">
            <v>920000</v>
          </cell>
        </row>
        <row r="3619">
          <cell r="A3619" t="str">
            <v>OANDMPMNTLABORC930</v>
          </cell>
          <cell r="B3619" t="str">
            <v>920000</v>
          </cell>
        </row>
        <row r="3620">
          <cell r="A3620" t="str">
            <v>OANDMPMNTLABORC942</v>
          </cell>
          <cell r="B3620" t="str">
            <v>920000</v>
          </cell>
        </row>
        <row r="3621">
          <cell r="A3621" t="str">
            <v>OANDMPMNTLABORC944</v>
          </cell>
          <cell r="B3621" t="str">
            <v>184030</v>
          </cell>
        </row>
        <row r="3622">
          <cell r="A3622" t="str">
            <v>OANDMPMNTLABORC950</v>
          </cell>
          <cell r="B3622" t="str">
            <v>920000</v>
          </cell>
        </row>
        <row r="3623">
          <cell r="A3623" t="str">
            <v>OANDMPMNTLABORC959</v>
          </cell>
          <cell r="B3623" t="str">
            <v>184950</v>
          </cell>
        </row>
        <row r="3624">
          <cell r="A3624" t="str">
            <v>OANDMPMNTOTHERC101</v>
          </cell>
          <cell r="B3624" t="str">
            <v>513000</v>
          </cell>
        </row>
        <row r="3625">
          <cell r="A3625" t="str">
            <v>OANDMPMNTOTHERC102</v>
          </cell>
          <cell r="B3625" t="str">
            <v>512000</v>
          </cell>
        </row>
        <row r="3626">
          <cell r="A3626" t="str">
            <v>OANDMPMNTOTHERC104</v>
          </cell>
          <cell r="B3626" t="str">
            <v>513000</v>
          </cell>
        </row>
        <row r="3627">
          <cell r="A3627" t="str">
            <v>OANDMPMNTOTHERC105</v>
          </cell>
          <cell r="B3627" t="str">
            <v>512000</v>
          </cell>
        </row>
        <row r="3628">
          <cell r="A3628" t="str">
            <v>OANDMPMNTOTHERC106</v>
          </cell>
          <cell r="B3628" t="str">
            <v>514000</v>
          </cell>
        </row>
        <row r="3629">
          <cell r="A3629" t="str">
            <v>OANDMPMNTOTHERC108</v>
          </cell>
          <cell r="B3629" t="str">
            <v>514000</v>
          </cell>
        </row>
        <row r="3630">
          <cell r="A3630" t="str">
            <v>OANDMPMNTOTHERC110</v>
          </cell>
          <cell r="B3630" t="str">
            <v>512000</v>
          </cell>
        </row>
        <row r="3631">
          <cell r="A3631" t="str">
            <v>OANDMPMNTOTHERC111</v>
          </cell>
          <cell r="B3631" t="str">
            <v>512000</v>
          </cell>
        </row>
        <row r="3632">
          <cell r="A3632" t="str">
            <v>OANDMPMNTOTHERC112</v>
          </cell>
          <cell r="B3632" t="str">
            <v>511000</v>
          </cell>
        </row>
        <row r="3633">
          <cell r="A3633" t="str">
            <v>OANDMPMNTOTHERC113</v>
          </cell>
          <cell r="B3633" t="str">
            <v>512000</v>
          </cell>
        </row>
        <row r="3634">
          <cell r="A3634" t="str">
            <v>OANDMPMNTOTHERC115</v>
          </cell>
          <cell r="B3634" t="str">
            <v>511000</v>
          </cell>
        </row>
        <row r="3635">
          <cell r="A3635" t="str">
            <v>OANDMPMNTOTHERC116</v>
          </cell>
          <cell r="B3635" t="str">
            <v>511000</v>
          </cell>
        </row>
        <row r="3636">
          <cell r="A3636" t="str">
            <v>OANDMPMNTOTHERC117</v>
          </cell>
          <cell r="B3636" t="str">
            <v>511000</v>
          </cell>
        </row>
        <row r="3637">
          <cell r="A3637" t="str">
            <v>OANDMPMNTOTHERC118</v>
          </cell>
          <cell r="B3637" t="str">
            <v>511000</v>
          </cell>
        </row>
        <row r="3638">
          <cell r="A3638" t="str">
            <v>OANDMPMNTOTHERC119</v>
          </cell>
          <cell r="B3638" t="str">
            <v>512000</v>
          </cell>
        </row>
        <row r="3639">
          <cell r="A3639" t="str">
            <v>OANDMPMNTOTHERC120</v>
          </cell>
          <cell r="B3639" t="str">
            <v>512000</v>
          </cell>
        </row>
        <row r="3640">
          <cell r="A3640" t="str">
            <v>OANDMPMNTOTHERC121</v>
          </cell>
          <cell r="B3640" t="str">
            <v>512000</v>
          </cell>
        </row>
        <row r="3641">
          <cell r="A3641" t="str">
            <v>OANDMPMNTOTHERC122</v>
          </cell>
          <cell r="B3641" t="str">
            <v>512000</v>
          </cell>
        </row>
        <row r="3642">
          <cell r="A3642" t="str">
            <v>OANDMPMNTOTHERC123</v>
          </cell>
          <cell r="B3642" t="str">
            <v>512000</v>
          </cell>
        </row>
        <row r="3643">
          <cell r="A3643" t="str">
            <v>OANDMPMNTOTHERC124</v>
          </cell>
          <cell r="B3643" t="str">
            <v>512000</v>
          </cell>
        </row>
        <row r="3644">
          <cell r="A3644" t="str">
            <v>OANDMPMNTOTHERC125</v>
          </cell>
          <cell r="B3644" t="str">
            <v>513000</v>
          </cell>
        </row>
        <row r="3645">
          <cell r="A3645" t="str">
            <v>OANDMPMNTOTHERC126</v>
          </cell>
          <cell r="B3645" t="str">
            <v>513000</v>
          </cell>
        </row>
        <row r="3646">
          <cell r="A3646" t="str">
            <v>OANDMPMNTOTHERC127</v>
          </cell>
          <cell r="B3646" t="str">
            <v>513000</v>
          </cell>
        </row>
        <row r="3647">
          <cell r="A3647" t="str">
            <v>OANDMPMNTOTHERC128</v>
          </cell>
          <cell r="B3647" t="str">
            <v>513000</v>
          </cell>
        </row>
        <row r="3648">
          <cell r="A3648" t="str">
            <v>OANDMPMNTOTHERC129</v>
          </cell>
          <cell r="B3648" t="str">
            <v>513000</v>
          </cell>
        </row>
        <row r="3649">
          <cell r="A3649" t="str">
            <v>OANDMPMNTOTHERC130</v>
          </cell>
          <cell r="B3649" t="str">
            <v>543000</v>
          </cell>
        </row>
        <row r="3650">
          <cell r="A3650" t="str">
            <v>OANDMPMNTOTHERC131</v>
          </cell>
          <cell r="B3650" t="str">
            <v>544000</v>
          </cell>
        </row>
        <row r="3651">
          <cell r="A3651" t="str">
            <v>OANDMPMNTOTHERC132</v>
          </cell>
          <cell r="B3651" t="str">
            <v>545000</v>
          </cell>
        </row>
        <row r="3652">
          <cell r="A3652" t="str">
            <v>OANDMPMNTOTHERC133</v>
          </cell>
          <cell r="B3652" t="str">
            <v>542000</v>
          </cell>
        </row>
        <row r="3653">
          <cell r="A3653" t="str">
            <v>OANDMPMNTOTHERC134</v>
          </cell>
          <cell r="B3653" t="str">
            <v>514000</v>
          </cell>
        </row>
        <row r="3654">
          <cell r="A3654" t="str">
            <v>OANDMPMNTOTHERC150</v>
          </cell>
          <cell r="B3654" t="str">
            <v>553000</v>
          </cell>
        </row>
        <row r="3655">
          <cell r="A3655" t="str">
            <v>OANDMPMNTOTHERC151</v>
          </cell>
          <cell r="B3655" t="str">
            <v>553000</v>
          </cell>
        </row>
        <row r="3656">
          <cell r="A3656" t="str">
            <v>OANDMPMNTOTHERC152</v>
          </cell>
          <cell r="B3656" t="str">
            <v>553000</v>
          </cell>
        </row>
        <row r="3657">
          <cell r="A3657" t="str">
            <v>OANDMPMNTOTHERC153</v>
          </cell>
          <cell r="B3657" t="str">
            <v>553000</v>
          </cell>
        </row>
        <row r="3658">
          <cell r="A3658" t="str">
            <v>OANDMPMNTOTHERC154</v>
          </cell>
          <cell r="B3658" t="str">
            <v>553000</v>
          </cell>
        </row>
        <row r="3659">
          <cell r="A3659" t="str">
            <v>OANDMPMNTOTHERC155</v>
          </cell>
          <cell r="B3659" t="str">
            <v>553000</v>
          </cell>
        </row>
        <row r="3660">
          <cell r="A3660" t="str">
            <v>OANDMPMNTOTHERC157</v>
          </cell>
          <cell r="B3660" t="str">
            <v>553000</v>
          </cell>
        </row>
        <row r="3661">
          <cell r="A3661" t="str">
            <v>OANDMPMNTOTHERC158</v>
          </cell>
          <cell r="B3661" t="str">
            <v>554000</v>
          </cell>
        </row>
        <row r="3662">
          <cell r="A3662" t="str">
            <v>OANDMPMNTOTHERC159</v>
          </cell>
          <cell r="B3662" t="str">
            <v>553000</v>
          </cell>
        </row>
        <row r="3663">
          <cell r="A3663" t="str">
            <v>OANDMPMNTOTHERC160</v>
          </cell>
          <cell r="B3663" t="str">
            <v>552000</v>
          </cell>
        </row>
        <row r="3664">
          <cell r="A3664" t="str">
            <v>OANDMPMNTOTHERC161</v>
          </cell>
          <cell r="B3664" t="str">
            <v>552000</v>
          </cell>
        </row>
        <row r="3665">
          <cell r="A3665" t="str">
            <v>OANDMPMNTOTHERC162</v>
          </cell>
          <cell r="B3665" t="str">
            <v>552000</v>
          </cell>
        </row>
        <row r="3666">
          <cell r="A3666" t="str">
            <v>OANDMPMNTOTHERC163</v>
          </cell>
          <cell r="B3666" t="str">
            <v>552000</v>
          </cell>
        </row>
        <row r="3667">
          <cell r="A3667" t="str">
            <v>OANDMPMNTOTHERC164</v>
          </cell>
          <cell r="B3667" t="str">
            <v>552000</v>
          </cell>
        </row>
        <row r="3668">
          <cell r="A3668" t="str">
            <v>OANDMPMNTOTHERC165</v>
          </cell>
          <cell r="B3668" t="str">
            <v>552000</v>
          </cell>
        </row>
        <row r="3669">
          <cell r="A3669" t="str">
            <v>OANDMPMNTOTHERC166</v>
          </cell>
          <cell r="B3669" t="str">
            <v>553000</v>
          </cell>
        </row>
        <row r="3670">
          <cell r="A3670" t="str">
            <v>OANDMPMNTOTHERC167</v>
          </cell>
          <cell r="B3670" t="str">
            <v>553000</v>
          </cell>
        </row>
        <row r="3671">
          <cell r="A3671" t="str">
            <v>OANDMPMNTOTHERC168</v>
          </cell>
          <cell r="B3671" t="str">
            <v>553000</v>
          </cell>
        </row>
        <row r="3672">
          <cell r="A3672" t="str">
            <v>OANDMPMNTOTHERC169</v>
          </cell>
          <cell r="B3672" t="str">
            <v>553000</v>
          </cell>
        </row>
        <row r="3673">
          <cell r="A3673" t="str">
            <v>OANDMPMNTOTHERC171</v>
          </cell>
          <cell r="B3673" t="str">
            <v>554000</v>
          </cell>
        </row>
        <row r="3674">
          <cell r="A3674" t="str">
            <v>OANDMPMNTOTHERC181</v>
          </cell>
          <cell r="B3674" t="str">
            <v>561200</v>
          </cell>
        </row>
        <row r="3675">
          <cell r="A3675" t="str">
            <v>OANDMPMNTOTHERC200</v>
          </cell>
          <cell r="B3675" t="str">
            <v>571000</v>
          </cell>
        </row>
        <row r="3676">
          <cell r="A3676" t="str">
            <v>OANDMPMNTOTHERC201</v>
          </cell>
          <cell r="B3676" t="str">
            <v>571000</v>
          </cell>
        </row>
        <row r="3677">
          <cell r="A3677" t="str">
            <v>OANDMPMNTOTHERC202</v>
          </cell>
          <cell r="B3677" t="str">
            <v>573000</v>
          </cell>
        </row>
        <row r="3678">
          <cell r="A3678" t="str">
            <v>OANDMPMNTOTHERC203</v>
          </cell>
          <cell r="B3678" t="str">
            <v>570000</v>
          </cell>
        </row>
        <row r="3679">
          <cell r="A3679" t="str">
            <v>OANDMPMNTOTHERC206</v>
          </cell>
          <cell r="B3679" t="str">
            <v>569000</v>
          </cell>
        </row>
        <row r="3680">
          <cell r="A3680" t="str">
            <v>OANDMPMNTOTHERC210</v>
          </cell>
          <cell r="B3680" t="str">
            <v>570010</v>
          </cell>
        </row>
        <row r="3681">
          <cell r="A3681" t="str">
            <v>OANDMPMNTOTHERC211</v>
          </cell>
          <cell r="B3681" t="str">
            <v>570020</v>
          </cell>
        </row>
        <row r="3682">
          <cell r="A3682" t="str">
            <v>OANDMPMNTOTHERC226</v>
          </cell>
          <cell r="B3682" t="str">
            <v>561300</v>
          </cell>
        </row>
        <row r="3683">
          <cell r="A3683" t="str">
            <v>OANDMPMNTOTHERC301</v>
          </cell>
          <cell r="B3683" t="str">
            <v>597000</v>
          </cell>
        </row>
        <row r="3684">
          <cell r="A3684" t="str">
            <v>OANDMPMNTOTHERC303</v>
          </cell>
          <cell r="B3684" t="str">
            <v>593000</v>
          </cell>
        </row>
        <row r="3685">
          <cell r="A3685" t="str">
            <v>OANDMPMNTOTHERC304</v>
          </cell>
          <cell r="B3685" t="str">
            <v>594000</v>
          </cell>
        </row>
        <row r="3686">
          <cell r="A3686" t="str">
            <v>OANDMPMNTOTHERC305</v>
          </cell>
          <cell r="B3686" t="str">
            <v>598000</v>
          </cell>
        </row>
        <row r="3687">
          <cell r="A3687" t="str">
            <v>OANDMPMNTOTHERC306</v>
          </cell>
          <cell r="B3687" t="str">
            <v>586000</v>
          </cell>
        </row>
        <row r="3688">
          <cell r="A3688" t="str">
            <v>OANDMPMNTOTHERC307</v>
          </cell>
          <cell r="B3688" t="str">
            <v>586000</v>
          </cell>
        </row>
        <row r="3689">
          <cell r="A3689" t="str">
            <v>OANDMPMNTOTHERC308</v>
          </cell>
          <cell r="B3689" t="str">
            <v>586000</v>
          </cell>
        </row>
        <row r="3690">
          <cell r="A3690" t="str">
            <v>OANDMPMNTOTHERC309</v>
          </cell>
          <cell r="B3690" t="str">
            <v>586000</v>
          </cell>
        </row>
        <row r="3691">
          <cell r="A3691" t="str">
            <v>OANDMPMNTOTHERC310</v>
          </cell>
          <cell r="B3691" t="str">
            <v>593000</v>
          </cell>
        </row>
        <row r="3692">
          <cell r="A3692" t="str">
            <v>OANDMPMNTOTHERC311</v>
          </cell>
          <cell r="B3692" t="str">
            <v>593000</v>
          </cell>
        </row>
        <row r="3693">
          <cell r="A3693" t="str">
            <v>OANDMPMNTOTHERC312</v>
          </cell>
          <cell r="B3693" t="str">
            <v>596000</v>
          </cell>
        </row>
        <row r="3694">
          <cell r="A3694" t="str">
            <v>OANDMPMNTOTHERC314</v>
          </cell>
          <cell r="B3694" t="str">
            <v>585000</v>
          </cell>
        </row>
        <row r="3695">
          <cell r="A3695" t="str">
            <v>OANDMPMNTOTHERC315</v>
          </cell>
          <cell r="B3695" t="str">
            <v>592000</v>
          </cell>
        </row>
        <row r="3696">
          <cell r="A3696" t="str">
            <v>OANDMPMNTOTHERC316</v>
          </cell>
          <cell r="B3696" t="str">
            <v>591000</v>
          </cell>
        </row>
        <row r="3697">
          <cell r="A3697" t="str">
            <v>OANDMPMNTOTHERC317</v>
          </cell>
          <cell r="B3697" t="str">
            <v>595000</v>
          </cell>
        </row>
        <row r="3698">
          <cell r="A3698" t="str">
            <v>OANDMPMNTOTHERC318</v>
          </cell>
          <cell r="B3698" t="str">
            <v>585000</v>
          </cell>
        </row>
        <row r="3699">
          <cell r="A3699" t="str">
            <v>OANDMPMNTOTHERC402</v>
          </cell>
          <cell r="B3699" t="str">
            <v>874000</v>
          </cell>
        </row>
        <row r="3700">
          <cell r="A3700" t="str">
            <v>OANDMPMNTOTHERC405</v>
          </cell>
          <cell r="B3700" t="str">
            <v>887000</v>
          </cell>
        </row>
        <row r="3701">
          <cell r="A3701" t="str">
            <v>OANDMPMNTOTHERC406</v>
          </cell>
          <cell r="B3701" t="str">
            <v>893000</v>
          </cell>
        </row>
        <row r="3702">
          <cell r="A3702" t="str">
            <v>OANDMPMNTOTHERC407</v>
          </cell>
          <cell r="B3702" t="str">
            <v>889000</v>
          </cell>
        </row>
        <row r="3703">
          <cell r="A3703" t="str">
            <v>OANDMPMNTOTHERC408</v>
          </cell>
          <cell r="B3703" t="str">
            <v>892000</v>
          </cell>
        </row>
        <row r="3704">
          <cell r="A3704" t="str">
            <v>OANDMPMNTOTHERC409</v>
          </cell>
          <cell r="B3704" t="str">
            <v>887000</v>
          </cell>
        </row>
        <row r="3705">
          <cell r="A3705" t="str">
            <v>OANDMPMNTOTHERC413</v>
          </cell>
          <cell r="B3705" t="str">
            <v>888000</v>
          </cell>
        </row>
        <row r="3706">
          <cell r="A3706" t="str">
            <v>OANDMPMNTOTHERC502</v>
          </cell>
          <cell r="B3706" t="str">
            <v>611000</v>
          </cell>
        </row>
        <row r="3707">
          <cell r="A3707" t="str">
            <v>OANDMPMNTOTHERC503</v>
          </cell>
          <cell r="B3707" t="str">
            <v>624000</v>
          </cell>
        </row>
        <row r="3708">
          <cell r="A3708" t="str">
            <v>OANDMPMNTOTHERC504</v>
          </cell>
          <cell r="B3708" t="str">
            <v>652000</v>
          </cell>
        </row>
        <row r="3709">
          <cell r="A3709" t="str">
            <v>OANDMPMNTOTHERC508</v>
          </cell>
          <cell r="B3709" t="str">
            <v>673000</v>
          </cell>
        </row>
        <row r="3710">
          <cell r="A3710" t="str">
            <v>OANDMPMNTOTHERC509</v>
          </cell>
          <cell r="B3710" t="str">
            <v>673000</v>
          </cell>
        </row>
        <row r="3711">
          <cell r="A3711" t="str">
            <v>OANDMPMNTOTHERC510</v>
          </cell>
          <cell r="B3711" t="str">
            <v>676000</v>
          </cell>
        </row>
        <row r="3712">
          <cell r="A3712" t="str">
            <v>OANDMPMNTOTHERC511</v>
          </cell>
          <cell r="B3712" t="str">
            <v>675000</v>
          </cell>
        </row>
        <row r="3713">
          <cell r="A3713" t="str">
            <v>OANDMPMNTOTHERC513</v>
          </cell>
          <cell r="B3713" t="str">
            <v>673000</v>
          </cell>
        </row>
        <row r="3714">
          <cell r="A3714" t="str">
            <v>OANDMPMNTOTHERC514</v>
          </cell>
          <cell r="B3714" t="str">
            <v>651000</v>
          </cell>
        </row>
        <row r="3715">
          <cell r="A3715" t="str">
            <v>OANDMPMNTOTHERC602</v>
          </cell>
          <cell r="B3715" t="str">
            <v>903000</v>
          </cell>
        </row>
        <row r="3716">
          <cell r="A3716" t="str">
            <v>OANDMPMNTOTHERC913</v>
          </cell>
          <cell r="B3716" t="str">
            <v>935000</v>
          </cell>
        </row>
        <row r="3717">
          <cell r="A3717" t="str">
            <v>OANDMPMNTOTHERC914</v>
          </cell>
          <cell r="B3717" t="str">
            <v>935000</v>
          </cell>
        </row>
        <row r="3718">
          <cell r="A3718" t="str">
            <v>OANDMPMNTOTHERC915</v>
          </cell>
          <cell r="B3718" t="str">
            <v>935000</v>
          </cell>
        </row>
        <row r="3719">
          <cell r="A3719" t="str">
            <v>OANDMPMNTOTHERC927</v>
          </cell>
          <cell r="B3719" t="str">
            <v>935000</v>
          </cell>
        </row>
        <row r="3720">
          <cell r="A3720" t="str">
            <v>OANDMPMNTOTHERC930</v>
          </cell>
          <cell r="B3720" t="str">
            <v>921000</v>
          </cell>
        </row>
        <row r="3721">
          <cell r="A3721" t="str">
            <v>OANDMPMNTOTHERC931</v>
          </cell>
          <cell r="B3721" t="str">
            <v>921000</v>
          </cell>
        </row>
        <row r="3722">
          <cell r="A3722" t="str">
            <v>OANDMPMNTOTHERC942</v>
          </cell>
          <cell r="B3722" t="str">
            <v>921000</v>
          </cell>
        </row>
        <row r="3723">
          <cell r="A3723" t="str">
            <v>OANDMPMNTOTHERC944</v>
          </cell>
          <cell r="B3723" t="str">
            <v>184030</v>
          </cell>
        </row>
        <row r="3724">
          <cell r="A3724" t="str">
            <v>OANDMPMNTOTHERC950</v>
          </cell>
          <cell r="B3724" t="str">
            <v>921000</v>
          </cell>
        </row>
        <row r="3725">
          <cell r="A3725" t="str">
            <v>OANDMPMNTOTHERC959</v>
          </cell>
          <cell r="B3725" t="str">
            <v>184950</v>
          </cell>
        </row>
        <row r="3726">
          <cell r="A3726" t="str">
            <v>OANDMPMNTOUTSVC101</v>
          </cell>
          <cell r="B3726" t="str">
            <v>513000</v>
          </cell>
        </row>
        <row r="3727">
          <cell r="A3727" t="str">
            <v>OANDMPMNTOUTSVC102</v>
          </cell>
          <cell r="B3727" t="str">
            <v>512000</v>
          </cell>
        </row>
        <row r="3728">
          <cell r="A3728" t="str">
            <v>OANDMPMNTOUTSVC104</v>
          </cell>
          <cell r="B3728" t="str">
            <v>513000</v>
          </cell>
        </row>
        <row r="3729">
          <cell r="A3729" t="str">
            <v>OANDMPMNTOUTSVC105</v>
          </cell>
          <cell r="B3729" t="str">
            <v>512000</v>
          </cell>
        </row>
        <row r="3730">
          <cell r="A3730" t="str">
            <v>OANDMPMNTOUTSVC106</v>
          </cell>
          <cell r="B3730" t="str">
            <v>514000</v>
          </cell>
        </row>
        <row r="3731">
          <cell r="A3731" t="str">
            <v>OANDMPMNTOUTSVC108</v>
          </cell>
          <cell r="B3731" t="str">
            <v>514000</v>
          </cell>
        </row>
        <row r="3732">
          <cell r="A3732" t="str">
            <v>OANDMPMNTOUTSVC110</v>
          </cell>
          <cell r="B3732" t="str">
            <v>512000</v>
          </cell>
        </row>
        <row r="3733">
          <cell r="A3733" t="str">
            <v>OANDMPMNTOUTSVC111</v>
          </cell>
          <cell r="B3733" t="str">
            <v>512000</v>
          </cell>
        </row>
        <row r="3734">
          <cell r="A3734" t="str">
            <v>OANDMPMNTOUTSVC112</v>
          </cell>
          <cell r="B3734" t="str">
            <v>511000</v>
          </cell>
        </row>
        <row r="3735">
          <cell r="A3735" t="str">
            <v>OANDMPMNTOUTSVC113</v>
          </cell>
          <cell r="B3735" t="str">
            <v>512000</v>
          </cell>
        </row>
        <row r="3736">
          <cell r="A3736" t="str">
            <v>OANDMPMNTOUTSVC115</v>
          </cell>
          <cell r="B3736" t="str">
            <v>511000</v>
          </cell>
        </row>
        <row r="3737">
          <cell r="A3737" t="str">
            <v>OANDMPMNTOUTSVC116</v>
          </cell>
          <cell r="B3737" t="str">
            <v>511000</v>
          </cell>
        </row>
        <row r="3738">
          <cell r="A3738" t="str">
            <v>OANDMPMNTOUTSVC117</v>
          </cell>
          <cell r="B3738" t="str">
            <v>511000</v>
          </cell>
        </row>
        <row r="3739">
          <cell r="A3739" t="str">
            <v>OANDMPMNTOUTSVC118</v>
          </cell>
          <cell r="B3739" t="str">
            <v>511000</v>
          </cell>
        </row>
        <row r="3740">
          <cell r="A3740" t="str">
            <v>OANDMPMNTOUTSVC119</v>
          </cell>
          <cell r="B3740" t="str">
            <v>512000</v>
          </cell>
        </row>
        <row r="3741">
          <cell r="A3741" t="str">
            <v>OANDMPMNTOUTSVC120</v>
          </cell>
          <cell r="B3741" t="str">
            <v>512000</v>
          </cell>
        </row>
        <row r="3742">
          <cell r="A3742" t="str">
            <v>OANDMPMNTOUTSVC121</v>
          </cell>
          <cell r="B3742" t="str">
            <v>512000</v>
          </cell>
        </row>
        <row r="3743">
          <cell r="A3743" t="str">
            <v>OANDMPMNTOUTSVC122</v>
          </cell>
          <cell r="B3743" t="str">
            <v>512000</v>
          </cell>
        </row>
        <row r="3744">
          <cell r="A3744" t="str">
            <v>OANDMPMNTOUTSVC123</v>
          </cell>
          <cell r="B3744" t="str">
            <v>512000</v>
          </cell>
        </row>
        <row r="3745">
          <cell r="A3745" t="str">
            <v>OANDMPMNTOUTSVC124</v>
          </cell>
          <cell r="B3745" t="str">
            <v>512000</v>
          </cell>
        </row>
        <row r="3746">
          <cell r="A3746" t="str">
            <v>OANDMPMNTOUTSVC125</v>
          </cell>
          <cell r="B3746" t="str">
            <v>513000</v>
          </cell>
        </row>
        <row r="3747">
          <cell r="A3747" t="str">
            <v>OANDMPMNTOUTSVC126</v>
          </cell>
          <cell r="B3747" t="str">
            <v>513000</v>
          </cell>
        </row>
        <row r="3748">
          <cell r="A3748" t="str">
            <v>OANDMPMNTOUTSVC127</v>
          </cell>
          <cell r="B3748" t="str">
            <v>513000</v>
          </cell>
        </row>
        <row r="3749">
          <cell r="A3749" t="str">
            <v>OANDMPMNTOUTSVC128</v>
          </cell>
          <cell r="B3749" t="str">
            <v>513000</v>
          </cell>
        </row>
        <row r="3750">
          <cell r="A3750" t="str">
            <v>OANDMPMNTOUTSVC129</v>
          </cell>
          <cell r="B3750" t="str">
            <v>513000</v>
          </cell>
        </row>
        <row r="3751">
          <cell r="A3751" t="str">
            <v>OANDMPMNTOUTSVC130</v>
          </cell>
          <cell r="B3751" t="str">
            <v>543000</v>
          </cell>
        </row>
        <row r="3752">
          <cell r="A3752" t="str">
            <v>OANDMPMNTOUTSVC131</v>
          </cell>
          <cell r="B3752" t="str">
            <v>544000</v>
          </cell>
        </row>
        <row r="3753">
          <cell r="A3753" t="str">
            <v>OANDMPMNTOUTSVC132</v>
          </cell>
          <cell r="B3753" t="str">
            <v>545000</v>
          </cell>
        </row>
        <row r="3754">
          <cell r="A3754" t="str">
            <v>OANDMPMNTOUTSVC133</v>
          </cell>
          <cell r="B3754" t="str">
            <v>542000</v>
          </cell>
        </row>
        <row r="3755">
          <cell r="A3755" t="str">
            <v>OANDMPMNTOUTSVC134</v>
          </cell>
          <cell r="B3755" t="str">
            <v>514000</v>
          </cell>
        </row>
        <row r="3756">
          <cell r="A3756" t="str">
            <v>OANDMPMNTOUTSVC150</v>
          </cell>
          <cell r="B3756" t="str">
            <v>553000</v>
          </cell>
        </row>
        <row r="3757">
          <cell r="A3757" t="str">
            <v>OANDMPMNTOUTSVC151</v>
          </cell>
          <cell r="B3757" t="str">
            <v>553000</v>
          </cell>
        </row>
        <row r="3758">
          <cell r="A3758" t="str">
            <v>OANDMPMNTOUTSVC152</v>
          </cell>
          <cell r="B3758" t="str">
            <v>553000</v>
          </cell>
        </row>
        <row r="3759">
          <cell r="A3759" t="str">
            <v>OANDMPMNTOUTSVC153</v>
          </cell>
          <cell r="B3759" t="str">
            <v>553000</v>
          </cell>
        </row>
        <row r="3760">
          <cell r="A3760" t="str">
            <v>OANDMPMNTOUTSVC154</v>
          </cell>
          <cell r="B3760" t="str">
            <v>553000</v>
          </cell>
        </row>
        <row r="3761">
          <cell r="A3761" t="str">
            <v>OANDMPMNTOUTSVC155</v>
          </cell>
          <cell r="B3761" t="str">
            <v>553000</v>
          </cell>
        </row>
        <row r="3762">
          <cell r="A3762" t="str">
            <v>OANDMPMNTOUTSVC157</v>
          </cell>
          <cell r="B3762" t="str">
            <v>553000</v>
          </cell>
        </row>
        <row r="3763">
          <cell r="A3763" t="str">
            <v>OANDMPMNTOUTSVC158</v>
          </cell>
          <cell r="B3763" t="str">
            <v>554000</v>
          </cell>
        </row>
        <row r="3764">
          <cell r="A3764" t="str">
            <v>OANDMPMNTOUTSVC159</v>
          </cell>
          <cell r="B3764" t="str">
            <v>553000</v>
          </cell>
        </row>
        <row r="3765">
          <cell r="A3765" t="str">
            <v>OANDMPMNTOUTSVC160</v>
          </cell>
          <cell r="B3765" t="str">
            <v>552000</v>
          </cell>
        </row>
        <row r="3766">
          <cell r="A3766" t="str">
            <v>OANDMPMNTOUTSVC161</v>
          </cell>
          <cell r="B3766" t="str">
            <v>552000</v>
          </cell>
        </row>
        <row r="3767">
          <cell r="A3767" t="str">
            <v>OANDMPMNTOUTSVC162</v>
          </cell>
          <cell r="B3767" t="str">
            <v>552000</v>
          </cell>
        </row>
        <row r="3768">
          <cell r="A3768" t="str">
            <v>OANDMPMNTOUTSVC163</v>
          </cell>
          <cell r="B3768" t="str">
            <v>552000</v>
          </cell>
        </row>
        <row r="3769">
          <cell r="A3769" t="str">
            <v>OANDMPMNTOUTSVC164</v>
          </cell>
          <cell r="B3769" t="str">
            <v>552000</v>
          </cell>
        </row>
        <row r="3770">
          <cell r="A3770" t="str">
            <v>OANDMPMNTOUTSVC165</v>
          </cell>
          <cell r="B3770" t="str">
            <v>552000</v>
          </cell>
        </row>
        <row r="3771">
          <cell r="A3771" t="str">
            <v>OANDMPMNTOUTSVC166</v>
          </cell>
          <cell r="B3771" t="str">
            <v>553000</v>
          </cell>
        </row>
        <row r="3772">
          <cell r="A3772" t="str">
            <v>OANDMPMNTOUTSVC167</v>
          </cell>
          <cell r="B3772" t="str">
            <v>553000</v>
          </cell>
        </row>
        <row r="3773">
          <cell r="A3773" t="str">
            <v>OANDMPMNTOUTSVC168</v>
          </cell>
          <cell r="B3773" t="str">
            <v>553000</v>
          </cell>
        </row>
        <row r="3774">
          <cell r="A3774" t="str">
            <v>OANDMPMNTOUTSVC169</v>
          </cell>
          <cell r="B3774" t="str">
            <v>553000</v>
          </cell>
        </row>
        <row r="3775">
          <cell r="A3775" t="str">
            <v>OANDMPMNTOUTSVC171</v>
          </cell>
          <cell r="B3775" t="str">
            <v>554000</v>
          </cell>
        </row>
        <row r="3776">
          <cell r="A3776" t="str">
            <v>OANDMPMNTOUTSVC181</v>
          </cell>
          <cell r="B3776" t="str">
            <v>561200</v>
          </cell>
        </row>
        <row r="3777">
          <cell r="A3777" t="str">
            <v>OANDMPMNTOUTSVC200</v>
          </cell>
          <cell r="B3777" t="str">
            <v>571000</v>
          </cell>
        </row>
        <row r="3778">
          <cell r="A3778" t="str">
            <v>OANDMPMNTOUTSVC201</v>
          </cell>
          <cell r="B3778" t="str">
            <v>571000</v>
          </cell>
        </row>
        <row r="3779">
          <cell r="A3779" t="str">
            <v>OANDMPMNTOUTSVC202</v>
          </cell>
          <cell r="B3779" t="str">
            <v>573000</v>
          </cell>
        </row>
        <row r="3780">
          <cell r="A3780" t="str">
            <v>OANDMPMNTOUTSVC203</v>
          </cell>
          <cell r="B3780" t="str">
            <v>570000</v>
          </cell>
        </row>
        <row r="3781">
          <cell r="A3781" t="str">
            <v>OANDMPMNTOUTSVC206</v>
          </cell>
          <cell r="B3781" t="str">
            <v>569000</v>
          </cell>
        </row>
        <row r="3782">
          <cell r="A3782" t="str">
            <v>OANDMPMNTOUTSVC210</v>
          </cell>
          <cell r="B3782" t="str">
            <v>570010</v>
          </cell>
        </row>
        <row r="3783">
          <cell r="A3783" t="str">
            <v>OANDMPMNTOUTSVC211</v>
          </cell>
          <cell r="B3783" t="str">
            <v>570020</v>
          </cell>
        </row>
        <row r="3784">
          <cell r="A3784" t="str">
            <v>OANDMPMNTOUTSVC226</v>
          </cell>
          <cell r="B3784" t="str">
            <v>561300</v>
          </cell>
        </row>
        <row r="3785">
          <cell r="A3785" t="str">
            <v>OANDMPMNTOUTSVC301</v>
          </cell>
          <cell r="B3785" t="str">
            <v>597000</v>
          </cell>
        </row>
        <row r="3786">
          <cell r="A3786" t="str">
            <v>OANDMPMNTOUTSVC303</v>
          </cell>
          <cell r="B3786" t="str">
            <v>593000</v>
          </cell>
        </row>
        <row r="3787">
          <cell r="A3787" t="str">
            <v>OANDMPMNTOUTSVC304</v>
          </cell>
          <cell r="B3787" t="str">
            <v>594000</v>
          </cell>
        </row>
        <row r="3788">
          <cell r="A3788" t="str">
            <v>OANDMPMNTOUTSVC305</v>
          </cell>
          <cell r="B3788" t="str">
            <v>598000</v>
          </cell>
        </row>
        <row r="3789">
          <cell r="A3789" t="str">
            <v>OANDMPMNTOUTSVC306</v>
          </cell>
          <cell r="B3789" t="str">
            <v>586000</v>
          </cell>
        </row>
        <row r="3790">
          <cell r="A3790" t="str">
            <v>OANDMPMNTOUTSVC307</v>
          </cell>
          <cell r="B3790" t="str">
            <v>586000</v>
          </cell>
        </row>
        <row r="3791">
          <cell r="A3791" t="str">
            <v>OANDMPMNTOUTSVC308</v>
          </cell>
          <cell r="B3791" t="str">
            <v>586000</v>
          </cell>
        </row>
        <row r="3792">
          <cell r="A3792" t="str">
            <v>OANDMPMNTOUTSVC309</v>
          </cell>
          <cell r="B3792" t="str">
            <v>586000</v>
          </cell>
        </row>
        <row r="3793">
          <cell r="A3793" t="str">
            <v>OANDMPMNTOUTSVC310</v>
          </cell>
          <cell r="B3793" t="str">
            <v>593000</v>
          </cell>
        </row>
        <row r="3794">
          <cell r="A3794" t="str">
            <v>OANDMPMNTOUTSVC311</v>
          </cell>
          <cell r="B3794" t="str">
            <v>593000</v>
          </cell>
        </row>
        <row r="3795">
          <cell r="A3795" t="str">
            <v>OANDMPMNTOUTSVC312</v>
          </cell>
          <cell r="B3795" t="str">
            <v>596000</v>
          </cell>
        </row>
        <row r="3796">
          <cell r="A3796" t="str">
            <v>OANDMPMNTOUTSVC314</v>
          </cell>
          <cell r="B3796" t="str">
            <v>585000</v>
          </cell>
        </row>
        <row r="3797">
          <cell r="A3797" t="str">
            <v>OANDMPMNTOUTSVC315</v>
          </cell>
          <cell r="B3797" t="str">
            <v>592000</v>
          </cell>
        </row>
        <row r="3798">
          <cell r="A3798" t="str">
            <v>OANDMPMNTOUTSVC316</v>
          </cell>
          <cell r="B3798" t="str">
            <v>591000</v>
          </cell>
        </row>
        <row r="3799">
          <cell r="A3799" t="str">
            <v>OANDMPMNTOUTSVC317</v>
          </cell>
          <cell r="B3799" t="str">
            <v>595000</v>
          </cell>
        </row>
        <row r="3800">
          <cell r="A3800" t="str">
            <v>OANDMPMNTOUTSVC318</v>
          </cell>
          <cell r="B3800" t="str">
            <v>585000</v>
          </cell>
        </row>
        <row r="3801">
          <cell r="A3801" t="str">
            <v>OANDMPMNTOUTSVC402</v>
          </cell>
          <cell r="B3801" t="str">
            <v>874000</v>
          </cell>
        </row>
        <row r="3802">
          <cell r="A3802" t="str">
            <v>OANDMPMNTOUTSVC405</v>
          </cell>
          <cell r="B3802" t="str">
            <v>887000</v>
          </cell>
        </row>
        <row r="3803">
          <cell r="A3803" t="str">
            <v>OANDMPMNTOUTSVC406</v>
          </cell>
          <cell r="B3803" t="str">
            <v>893000</v>
          </cell>
        </row>
        <row r="3804">
          <cell r="A3804" t="str">
            <v>OANDMPMNTOUTSVC407</v>
          </cell>
          <cell r="B3804" t="str">
            <v>889000</v>
          </cell>
        </row>
        <row r="3805">
          <cell r="A3805" t="str">
            <v>OANDMPMNTOUTSVC408</v>
          </cell>
          <cell r="B3805" t="str">
            <v>892000</v>
          </cell>
        </row>
        <row r="3806">
          <cell r="A3806" t="str">
            <v>OANDMPMNTOUTSVC409</v>
          </cell>
          <cell r="B3806" t="str">
            <v>887000</v>
          </cell>
        </row>
        <row r="3807">
          <cell r="A3807" t="str">
            <v>OANDMPMNTOUTSVC413</v>
          </cell>
          <cell r="B3807" t="str">
            <v>888000</v>
          </cell>
        </row>
        <row r="3808">
          <cell r="A3808" t="str">
            <v>OANDMPMNTOUTSVC502</v>
          </cell>
          <cell r="B3808" t="str">
            <v>611000</v>
          </cell>
        </row>
        <row r="3809">
          <cell r="A3809" t="str">
            <v>OANDMPMNTOUTSVC503</v>
          </cell>
          <cell r="B3809" t="str">
            <v>624000</v>
          </cell>
        </row>
        <row r="3810">
          <cell r="A3810" t="str">
            <v>OANDMPMNTOUTSVC504</v>
          </cell>
          <cell r="B3810" t="str">
            <v>652000</v>
          </cell>
        </row>
        <row r="3811">
          <cell r="A3811" t="str">
            <v>OANDMPMNTOUTSVC508</v>
          </cell>
          <cell r="B3811" t="str">
            <v>673000</v>
          </cell>
        </row>
        <row r="3812">
          <cell r="A3812" t="str">
            <v>OANDMPMNTOUTSVC509</v>
          </cell>
          <cell r="B3812" t="str">
            <v>673000</v>
          </cell>
        </row>
        <row r="3813">
          <cell r="A3813" t="str">
            <v>OANDMPMNTOUTSVC510</v>
          </cell>
          <cell r="B3813" t="str">
            <v>676000</v>
          </cell>
        </row>
        <row r="3814">
          <cell r="A3814" t="str">
            <v>OANDMPMNTOUTSVC511</v>
          </cell>
          <cell r="B3814" t="str">
            <v>675000</v>
          </cell>
        </row>
        <row r="3815">
          <cell r="A3815" t="str">
            <v>OANDMPMNTOUTSVC513</v>
          </cell>
          <cell r="B3815" t="str">
            <v>673000</v>
          </cell>
        </row>
        <row r="3816">
          <cell r="A3816" t="str">
            <v>OANDMPMNTOUTSVC514</v>
          </cell>
          <cell r="B3816" t="str">
            <v>651000</v>
          </cell>
        </row>
        <row r="3817">
          <cell r="A3817" t="str">
            <v>OANDMPMNTOUTSVC602</v>
          </cell>
          <cell r="B3817" t="str">
            <v>903000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Graphs"/>
      <sheetName val="RMP Summary"/>
      <sheetName val="RMP OMAG"/>
      <sheetName val="RMP OMAG 2"/>
      <sheetName val="CAPEX 1"/>
      <sheetName val="CAPEX 2"/>
      <sheetName val="Notes"/>
      <sheetName val="Workforce Budget"/>
      <sheetName val="Workforce Actual"/>
      <sheetName val="Workforce"/>
      <sheetName val="Graph Data"/>
      <sheetName val="EBIT-RMP Detail"/>
      <sheetName val="OMAG by Dept"/>
      <sheetName val="Capex Summary"/>
      <sheetName val="OMAG-RMP Detail"/>
    </sheetNames>
    <sheetDataSet>
      <sheetData sheetId="0">
        <row r="3">
          <cell r="B3">
            <v>38808</v>
          </cell>
        </row>
        <row r="4">
          <cell r="B4">
            <v>38838</v>
          </cell>
        </row>
        <row r="5">
          <cell r="B5">
            <v>38869</v>
          </cell>
        </row>
        <row r="6">
          <cell r="B6">
            <v>38899</v>
          </cell>
        </row>
        <row r="7">
          <cell r="B7">
            <v>38930</v>
          </cell>
        </row>
        <row r="8">
          <cell r="B8">
            <v>38961</v>
          </cell>
        </row>
        <row r="9">
          <cell r="B9">
            <v>38991</v>
          </cell>
        </row>
        <row r="10">
          <cell r="B10">
            <v>39022</v>
          </cell>
        </row>
        <row r="11">
          <cell r="B11">
            <v>39052</v>
          </cell>
        </row>
        <row r="12">
          <cell r="B12">
            <v>39083</v>
          </cell>
        </row>
        <row r="13">
          <cell r="B13">
            <v>39114</v>
          </cell>
        </row>
        <row r="14">
          <cell r="B14">
            <v>39142</v>
          </cell>
        </row>
        <row r="23">
          <cell r="A23" t="str">
            <v>G</v>
          </cell>
        </row>
        <row r="25">
          <cell r="A25" t="str">
            <v>R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SS-RevReq ID"/>
      <sheetName val="JSS-RevReq ALL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"/>
      <sheetName val="A2"/>
      <sheetName val="A2.1"/>
      <sheetName val="A3"/>
      <sheetName val="A3.1"/>
      <sheetName val="A4"/>
      <sheetName val="A4.1"/>
      <sheetName val="A4.2"/>
      <sheetName val="A5"/>
      <sheetName val="A6"/>
      <sheetName val="A6.1"/>
      <sheetName val="A6.2"/>
      <sheetName val="A7"/>
      <sheetName val="A8"/>
      <sheetName val="A8.1"/>
      <sheetName val="A8.2"/>
      <sheetName val="A9"/>
      <sheetName val="M"/>
      <sheetName val="DPrint"/>
      <sheetName val="Macro"/>
    </sheetNames>
    <sheetDataSet>
      <sheetData sheetId="0"/>
      <sheetData sheetId="1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A1 - Kinport - Transformation</v>
          </cell>
          <cell r="H2" t="str">
            <v>Facility</v>
          </cell>
          <cell r="I2" t="str">
            <v>A1 - Kinport - Transformation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June</v>
          </cell>
          <cell r="H4" t="str">
            <v>Annv Date</v>
          </cell>
          <cell r="I4" t="str">
            <v>June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1972416.6502999999</v>
          </cell>
          <cell r="C8">
            <v>1972416.6502999999</v>
          </cell>
          <cell r="D8">
            <v>1972416.6502999999</v>
          </cell>
          <cell r="E8">
            <v>1972416.6502999999</v>
          </cell>
          <cell r="F8">
            <v>1972416.6502999999</v>
          </cell>
          <cell r="G8">
            <v>1972416.6502999999</v>
          </cell>
          <cell r="H8">
            <v>1972416.6502999999</v>
          </cell>
          <cell r="I8">
            <v>1972416.6502999999</v>
          </cell>
          <cell r="J8">
            <v>1972416.6502999999</v>
          </cell>
          <cell r="K8">
            <v>1972416.6502999999</v>
          </cell>
          <cell r="L8">
            <v>1972416.6502999999</v>
          </cell>
          <cell r="M8">
            <v>1972416.6502999999</v>
          </cell>
        </row>
        <row r="9">
          <cell r="B9">
            <v>1314944.4335333332</v>
          </cell>
          <cell r="C9">
            <v>1314944.4335333332</v>
          </cell>
          <cell r="D9">
            <v>1314944.4335333332</v>
          </cell>
          <cell r="E9">
            <v>1314944.4335333332</v>
          </cell>
          <cell r="F9">
            <v>1314944.4335333332</v>
          </cell>
          <cell r="G9">
            <v>1314944.4335333332</v>
          </cell>
          <cell r="H9">
            <v>1314944.4335333332</v>
          </cell>
          <cell r="I9">
            <v>1314944.4335333332</v>
          </cell>
          <cell r="J9">
            <v>1314944.4335333332</v>
          </cell>
          <cell r="K9">
            <v>1314944.4335333332</v>
          </cell>
          <cell r="L9">
            <v>1314944.4335333332</v>
          </cell>
          <cell r="M9">
            <v>1314944.4335333332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1314944.4335333332</v>
          </cell>
          <cell r="C11">
            <v>1314944.4335333332</v>
          </cell>
          <cell r="D11">
            <v>1314944.4335333332</v>
          </cell>
          <cell r="E11">
            <v>1314944.4335333332</v>
          </cell>
          <cell r="F11">
            <v>1314944.4335333332</v>
          </cell>
          <cell r="G11">
            <v>1314944.4335333332</v>
          </cell>
          <cell r="H11">
            <v>1314944.4335333332</v>
          </cell>
          <cell r="I11">
            <v>1314944.4335333332</v>
          </cell>
          <cell r="J11">
            <v>1314944.4335333332</v>
          </cell>
          <cell r="K11">
            <v>1314944.4335333332</v>
          </cell>
          <cell r="L11">
            <v>1314944.4335333332</v>
          </cell>
          <cell r="M11">
            <v>1314944.4335333332</v>
          </cell>
        </row>
        <row r="12"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4.317E-2</v>
          </cell>
          <cell r="C13">
            <v>4.317E-2</v>
          </cell>
          <cell r="D13">
            <v>4.317E-2</v>
          </cell>
          <cell r="E13">
            <v>4.317E-2</v>
          </cell>
          <cell r="F13">
            <v>4.317E-2</v>
          </cell>
          <cell r="G13">
            <v>4.1730000000000003E-2</v>
          </cell>
          <cell r="H13">
            <v>4.1730000000000003E-2</v>
          </cell>
          <cell r="I13">
            <v>4.1730000000000003E-2</v>
          </cell>
          <cell r="J13">
            <v>4.1730000000000003E-2</v>
          </cell>
          <cell r="K13">
            <v>4.1730000000000003E-2</v>
          </cell>
          <cell r="L13">
            <v>4.1730000000000003E-2</v>
          </cell>
          <cell r="M13">
            <v>4.1730000000000003E-2</v>
          </cell>
        </row>
        <row r="14">
          <cell r="B14">
            <v>1.549E-2</v>
          </cell>
          <cell r="C14">
            <v>1.549E-2</v>
          </cell>
          <cell r="D14">
            <v>1.549E-2</v>
          </cell>
          <cell r="E14">
            <v>1.549E-2</v>
          </cell>
          <cell r="F14">
            <v>1.549E-2</v>
          </cell>
          <cell r="G14">
            <v>1.4460000000000001E-2</v>
          </cell>
          <cell r="H14">
            <v>1.4460000000000001E-2</v>
          </cell>
          <cell r="I14">
            <v>1.4460000000000001E-2</v>
          </cell>
          <cell r="J14">
            <v>1.4460000000000001E-2</v>
          </cell>
          <cell r="K14">
            <v>1.4460000000000001E-2</v>
          </cell>
          <cell r="L14">
            <v>1.4460000000000001E-2</v>
          </cell>
          <cell r="M14">
            <v>1.4460000000000001E-2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5.4599999999999996E-3</v>
          </cell>
          <cell r="C16">
            <v>5.4599999999999996E-3</v>
          </cell>
          <cell r="D16">
            <v>5.4599999999999996E-3</v>
          </cell>
          <cell r="E16">
            <v>5.4599999999999996E-3</v>
          </cell>
          <cell r="F16">
            <v>5.4599999999999996E-3</v>
          </cell>
          <cell r="G16">
            <v>5.0499999999999998E-3</v>
          </cell>
          <cell r="H16">
            <v>5.0499999999999998E-3</v>
          </cell>
          <cell r="I16">
            <v>5.0499999999999998E-3</v>
          </cell>
          <cell r="J16">
            <v>5.0499999999999998E-3</v>
          </cell>
          <cell r="K16">
            <v>5.0499999999999998E-3</v>
          </cell>
          <cell r="L16">
            <v>5.0499999999999998E-3</v>
          </cell>
          <cell r="M16">
            <v>5.0499999999999998E-3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8.1000000000000003E-2</v>
          </cell>
          <cell r="C24">
            <v>8.1000000000000003E-2</v>
          </cell>
          <cell r="D24">
            <v>8.1000000000000003E-2</v>
          </cell>
          <cell r="E24">
            <v>8.1000000000000003E-2</v>
          </cell>
          <cell r="F24">
            <v>8.1000000000000003E-2</v>
          </cell>
          <cell r="G24">
            <v>7.9560000000000006E-2</v>
          </cell>
          <cell r="H24">
            <v>7.9560000000000006E-2</v>
          </cell>
          <cell r="I24">
            <v>7.9560000000000006E-2</v>
          </cell>
          <cell r="J24">
            <v>7.9560000000000006E-2</v>
          </cell>
          <cell r="K24">
            <v>7.9560000000000006E-2</v>
          </cell>
          <cell r="L24">
            <v>7.9560000000000006E-2</v>
          </cell>
          <cell r="M24">
            <v>7.9560000000000006E-2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6.7499999999999999E-3</v>
          </cell>
          <cell r="C27">
            <v>6.7499999999999999E-3</v>
          </cell>
          <cell r="D27">
            <v>6.7499999999999999E-3</v>
          </cell>
          <cell r="E27">
            <v>6.7499999999999999E-3</v>
          </cell>
          <cell r="F27">
            <v>6.7499999999999999E-3</v>
          </cell>
          <cell r="G27">
            <v>6.6300000000000005E-3</v>
          </cell>
          <cell r="H27">
            <v>6.6300000000000005E-3</v>
          </cell>
          <cell r="I27">
            <v>6.6300000000000005E-3</v>
          </cell>
          <cell r="J27">
            <v>6.6300000000000005E-3</v>
          </cell>
          <cell r="K27">
            <v>6.6300000000000005E-3</v>
          </cell>
          <cell r="L27">
            <v>6.6300000000000005E-3</v>
          </cell>
          <cell r="M27">
            <v>6.6300000000000005E-3</v>
          </cell>
        </row>
        <row r="29">
          <cell r="B29">
            <v>8875.8749263499994</v>
          </cell>
          <cell r="C29">
            <v>8875.8749263499994</v>
          </cell>
          <cell r="D29">
            <v>8875.8749263499994</v>
          </cell>
          <cell r="E29">
            <v>8875.8749263499994</v>
          </cell>
          <cell r="F29">
            <v>8875.8749263499994</v>
          </cell>
          <cell r="G29">
            <v>8718.0815943260004</v>
          </cell>
          <cell r="H29">
            <v>8718.0815943260004</v>
          </cell>
          <cell r="I29">
            <v>8718.0815943260004</v>
          </cell>
          <cell r="J29">
            <v>8718.0815943260004</v>
          </cell>
          <cell r="K29">
            <v>8718.0815943260004</v>
          </cell>
          <cell r="L29">
            <v>8718.0815943260004</v>
          </cell>
          <cell r="M29">
            <v>8718.0815943260004</v>
          </cell>
        </row>
        <row r="31">
          <cell r="M31">
            <v>105405.94579203198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A1 - Kinport - Transformation</v>
          </cell>
          <cell r="H36" t="str">
            <v>Facility</v>
          </cell>
          <cell r="I36" t="str">
            <v>A1 - Kinport - Transformation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June</v>
          </cell>
          <cell r="H38" t="str">
            <v>Annv Date</v>
          </cell>
          <cell r="I38" t="str">
            <v>June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1972416.6502999999</v>
          </cell>
          <cell r="C42">
            <v>1972416.6502999999</v>
          </cell>
          <cell r="D42">
            <v>1972416.6502999999</v>
          </cell>
          <cell r="E42">
            <v>1972416.6502999999</v>
          </cell>
          <cell r="F42">
            <v>1972416.6502999999</v>
          </cell>
          <cell r="G42">
            <v>1972416.6502999999</v>
          </cell>
          <cell r="H42">
            <v>1972416.6502999999</v>
          </cell>
          <cell r="I42">
            <v>1972416.6502999999</v>
          </cell>
          <cell r="J42">
            <v>1972416.6502999999</v>
          </cell>
          <cell r="K42">
            <v>1972416.6502999999</v>
          </cell>
          <cell r="L42">
            <v>1972416.6502999999</v>
          </cell>
          <cell r="M42">
            <v>1972416.6502999999</v>
          </cell>
        </row>
        <row r="43">
          <cell r="B43">
            <v>1314944.4335333332</v>
          </cell>
          <cell r="C43">
            <v>1314944.4335333332</v>
          </cell>
          <cell r="D43">
            <v>1314944.4335333332</v>
          </cell>
          <cell r="E43">
            <v>1314944.4335333332</v>
          </cell>
          <cell r="F43">
            <v>1314944.4335333332</v>
          </cell>
          <cell r="G43">
            <v>1314944.4335333332</v>
          </cell>
          <cell r="H43">
            <v>1314944.4335333332</v>
          </cell>
          <cell r="I43">
            <v>1314944.4335333332</v>
          </cell>
          <cell r="J43">
            <v>1314944.4335333332</v>
          </cell>
          <cell r="K43">
            <v>1314944.4335333332</v>
          </cell>
          <cell r="L43">
            <v>1314944.4335333332</v>
          </cell>
          <cell r="M43">
            <v>1314944.4335333332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1314944.4335333332</v>
          </cell>
          <cell r="C45">
            <v>1314944.4335333332</v>
          </cell>
          <cell r="D45">
            <v>1314944.4335333332</v>
          </cell>
          <cell r="E45">
            <v>1314944.4335333332</v>
          </cell>
          <cell r="F45">
            <v>1314944.4335333332</v>
          </cell>
          <cell r="G45">
            <v>1314944.4335333332</v>
          </cell>
          <cell r="H45">
            <v>1314944.4335333332</v>
          </cell>
          <cell r="I45">
            <v>1314944.4335333332</v>
          </cell>
          <cell r="J45">
            <v>1314944.4335333332</v>
          </cell>
          <cell r="K45">
            <v>1314944.4335333332</v>
          </cell>
          <cell r="L45">
            <v>1314944.4335333332</v>
          </cell>
          <cell r="M45">
            <v>1314944.4335333332</v>
          </cell>
        </row>
        <row r="46"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4.2839999999999996E-2</v>
          </cell>
          <cell r="C47">
            <v>4.2839999999999996E-2</v>
          </cell>
          <cell r="D47">
            <v>4.2839999999999996E-2</v>
          </cell>
          <cell r="E47">
            <v>4.2839999999999996E-2</v>
          </cell>
          <cell r="F47">
            <v>4.2839999999999996E-2</v>
          </cell>
          <cell r="G47">
            <v>4.1320000000000003E-2</v>
          </cell>
          <cell r="H47">
            <v>4.1320000000000003E-2</v>
          </cell>
          <cell r="I47">
            <v>4.1320000000000003E-2</v>
          </cell>
          <cell r="J47">
            <v>4.1320000000000003E-2</v>
          </cell>
          <cell r="K47">
            <v>4.1320000000000003E-2</v>
          </cell>
          <cell r="L47">
            <v>4.1320000000000003E-2</v>
          </cell>
          <cell r="M47">
            <v>4.1320000000000003E-2</v>
          </cell>
        </row>
        <row r="48">
          <cell r="B48">
            <v>1.5100000000000001E-2</v>
          </cell>
          <cell r="C48">
            <v>1.5100000000000001E-2</v>
          </cell>
          <cell r="D48">
            <v>1.5100000000000001E-2</v>
          </cell>
          <cell r="E48">
            <v>1.5100000000000001E-2</v>
          </cell>
          <cell r="F48">
            <v>1.5100000000000001E-2</v>
          </cell>
          <cell r="G48">
            <v>1.4019999999999999E-2</v>
          </cell>
          <cell r="H48">
            <v>1.4019999999999999E-2</v>
          </cell>
          <cell r="I48">
            <v>1.4019999999999999E-2</v>
          </cell>
          <cell r="J48">
            <v>1.4019999999999999E-2</v>
          </cell>
          <cell r="K48">
            <v>1.4019999999999999E-2</v>
          </cell>
          <cell r="L48">
            <v>1.4019999999999999E-2</v>
          </cell>
          <cell r="M48">
            <v>1.4019999999999999E-2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5.5199999999999997E-3</v>
          </cell>
          <cell r="C50">
            <v>5.5199999999999997E-3</v>
          </cell>
          <cell r="D50">
            <v>5.5199999999999997E-3</v>
          </cell>
          <cell r="E50">
            <v>5.5199999999999997E-3</v>
          </cell>
          <cell r="F50">
            <v>5.5199999999999997E-3</v>
          </cell>
          <cell r="G50">
            <v>5.0800000000000003E-3</v>
          </cell>
          <cell r="H50">
            <v>5.0800000000000003E-3</v>
          </cell>
          <cell r="I50">
            <v>5.0800000000000003E-3</v>
          </cell>
          <cell r="J50">
            <v>5.0800000000000003E-3</v>
          </cell>
          <cell r="K50">
            <v>5.0800000000000003E-3</v>
          </cell>
          <cell r="L50">
            <v>5.0800000000000003E-3</v>
          </cell>
          <cell r="M50">
            <v>5.0800000000000003E-3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8.1219999999999987E-2</v>
          </cell>
          <cell r="C58">
            <v>8.1219999999999987E-2</v>
          </cell>
          <cell r="D58">
            <v>8.1219999999999987E-2</v>
          </cell>
          <cell r="E58">
            <v>8.1219999999999987E-2</v>
          </cell>
          <cell r="F58">
            <v>8.1219999999999987E-2</v>
          </cell>
          <cell r="G58">
            <v>7.9699999999999993E-2</v>
          </cell>
          <cell r="H58">
            <v>7.9699999999999993E-2</v>
          </cell>
          <cell r="I58">
            <v>7.9699999999999993E-2</v>
          </cell>
          <cell r="J58">
            <v>7.9699999999999993E-2</v>
          </cell>
          <cell r="K58">
            <v>7.9699999999999993E-2</v>
          </cell>
          <cell r="L58">
            <v>7.9699999999999993E-2</v>
          </cell>
          <cell r="M58">
            <v>7.9699999999999993E-2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6.7683333333333319E-3</v>
          </cell>
          <cell r="C61">
            <v>6.7683333333333319E-3</v>
          </cell>
          <cell r="D61">
            <v>6.7683333333333319E-3</v>
          </cell>
          <cell r="E61">
            <v>6.7683333333333319E-3</v>
          </cell>
          <cell r="F61">
            <v>6.7683333333333319E-3</v>
          </cell>
          <cell r="G61">
            <v>6.6416666666666664E-3</v>
          </cell>
          <cell r="H61">
            <v>6.6416666666666664E-3</v>
          </cell>
          <cell r="I61">
            <v>6.6416666666666664E-3</v>
          </cell>
          <cell r="J61">
            <v>6.6416666666666664E-3</v>
          </cell>
          <cell r="K61">
            <v>6.6416666666666664E-3</v>
          </cell>
          <cell r="L61">
            <v>6.6416666666666664E-3</v>
          </cell>
          <cell r="M61">
            <v>6.6416666666666664E-3</v>
          </cell>
        </row>
        <row r="63">
          <cell r="B63">
            <v>8899.982240964775</v>
          </cell>
          <cell r="C63">
            <v>8899.982240964775</v>
          </cell>
          <cell r="D63">
            <v>8899.982240964775</v>
          </cell>
          <cell r="E63">
            <v>8899.982240964775</v>
          </cell>
          <cell r="F63">
            <v>8899.982240964775</v>
          </cell>
          <cell r="G63">
            <v>8733.4226127172205</v>
          </cell>
          <cell r="H63">
            <v>8733.4226127172205</v>
          </cell>
          <cell r="I63">
            <v>8733.4226127172205</v>
          </cell>
          <cell r="J63">
            <v>8733.4226127172205</v>
          </cell>
          <cell r="K63">
            <v>8733.4226127172205</v>
          </cell>
          <cell r="L63">
            <v>8733.4226127172205</v>
          </cell>
          <cell r="M63">
            <v>8733.4226127172205</v>
          </cell>
        </row>
        <row r="65">
          <cell r="M65">
            <v>105633.8694938444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24.107314614775532</v>
          </cell>
          <cell r="C68">
            <v>24.107314614775532</v>
          </cell>
          <cell r="D68">
            <v>24.107314614775532</v>
          </cell>
          <cell r="E68">
            <v>24.107314614775532</v>
          </cell>
          <cell r="F68">
            <v>24.107314614775532</v>
          </cell>
          <cell r="G68">
            <v>15.341018391220132</v>
          </cell>
          <cell r="H68">
            <v>15.341018391220132</v>
          </cell>
          <cell r="I68">
            <v>15.341018391220132</v>
          </cell>
          <cell r="J68">
            <v>15.341018391220132</v>
          </cell>
          <cell r="K68">
            <v>15.341018391220132</v>
          </cell>
          <cell r="L68">
            <v>15.341018391220132</v>
          </cell>
          <cell r="M68">
            <v>15.341018391220132</v>
          </cell>
        </row>
        <row r="69">
          <cell r="B69">
            <v>24.107314614775532</v>
          </cell>
          <cell r="C69">
            <v>24.107314614775532</v>
          </cell>
          <cell r="D69">
            <v>24.107314614775532</v>
          </cell>
          <cell r="E69">
            <v>24.107314614775532</v>
          </cell>
          <cell r="F69">
            <v>24.107314614775532</v>
          </cell>
          <cell r="G69">
            <v>15.341018391220132</v>
          </cell>
          <cell r="H69">
            <v>15.341018391220132</v>
          </cell>
          <cell r="I69">
            <v>15.341018391220132</v>
          </cell>
          <cell r="J69">
            <v>15.341018391220132</v>
          </cell>
          <cell r="K69">
            <v>15.341018391220132</v>
          </cell>
          <cell r="L69">
            <v>15.341018391220132</v>
          </cell>
          <cell r="M69">
            <v>15.341018391220132</v>
          </cell>
        </row>
        <row r="71">
          <cell r="M71">
            <v>227.92370181241131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A1 - Kinport - Transformation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June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1972416.6502999999</v>
          </cell>
          <cell r="C87">
            <v>1972416.6502999999</v>
          </cell>
          <cell r="D87">
            <v>1972416.6502999999</v>
          </cell>
          <cell r="E87">
            <v>1972416.6502999999</v>
          </cell>
          <cell r="F87">
            <v>1972416.6502999999</v>
          </cell>
          <cell r="G87">
            <v>1972416.6502999999</v>
          </cell>
        </row>
        <row r="88">
          <cell r="B88">
            <v>1314944.4335333332</v>
          </cell>
          <cell r="C88">
            <v>1314944.4335333332</v>
          </cell>
          <cell r="D88">
            <v>1314944.4335333332</v>
          </cell>
          <cell r="E88">
            <v>1314944.4335333332</v>
          </cell>
          <cell r="F88">
            <v>1314944.4335333332</v>
          </cell>
          <cell r="G88">
            <v>1314944.4335333332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1314944.4335333332</v>
          </cell>
          <cell r="C90">
            <v>1314944.4335333332</v>
          </cell>
          <cell r="D90">
            <v>1314944.4335333332</v>
          </cell>
          <cell r="E90">
            <v>1314944.4335333332</v>
          </cell>
          <cell r="F90">
            <v>1314944.4335333332</v>
          </cell>
          <cell r="G90">
            <v>1314944.4335333332</v>
          </cell>
        </row>
        <row r="91">
          <cell r="B91">
            <v>0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4.2839999999999996E-2</v>
          </cell>
          <cell r="C92">
            <v>4.2839999999999996E-2</v>
          </cell>
          <cell r="D92">
            <v>4.2839999999999996E-2</v>
          </cell>
          <cell r="E92">
            <v>4.2839999999999996E-2</v>
          </cell>
          <cell r="F92">
            <v>4.2839999999999996E-2</v>
          </cell>
          <cell r="G92">
            <v>4.1320000000000003E-2</v>
          </cell>
        </row>
        <row r="93">
          <cell r="B93">
            <v>1.5100000000000001E-2</v>
          </cell>
          <cell r="C93">
            <v>1.5100000000000001E-2</v>
          </cell>
          <cell r="D93">
            <v>1.5100000000000001E-2</v>
          </cell>
          <cell r="E93">
            <v>1.5100000000000001E-2</v>
          </cell>
          <cell r="F93">
            <v>1.5100000000000001E-2</v>
          </cell>
          <cell r="G93">
            <v>1.4019999999999999E-2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5.5199999999999997E-3</v>
          </cell>
          <cell r="C95">
            <v>5.5199999999999997E-3</v>
          </cell>
          <cell r="D95">
            <v>5.5199999999999997E-3</v>
          </cell>
          <cell r="E95">
            <v>5.5199999999999997E-3</v>
          </cell>
          <cell r="F95">
            <v>5.5199999999999997E-3</v>
          </cell>
          <cell r="G95">
            <v>5.0800000000000003E-3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8.1219999999999987E-2</v>
          </cell>
          <cell r="C103">
            <v>8.1219999999999987E-2</v>
          </cell>
          <cell r="D103">
            <v>8.1219999999999987E-2</v>
          </cell>
          <cell r="E103">
            <v>8.1219999999999987E-2</v>
          </cell>
          <cell r="F103">
            <v>8.1219999999999987E-2</v>
          </cell>
          <cell r="G103">
            <v>7.9699999999999993E-2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6.7683333333333319E-3</v>
          </cell>
          <cell r="C106">
            <v>6.7683333333333319E-3</v>
          </cell>
          <cell r="D106">
            <v>6.7683333333333319E-3</v>
          </cell>
          <cell r="E106">
            <v>6.7683333333333319E-3</v>
          </cell>
          <cell r="F106">
            <v>6.7683333333333319E-3</v>
          </cell>
          <cell r="G106">
            <v>6.6416666666666664E-3</v>
          </cell>
        </row>
        <row r="108">
          <cell r="B108">
            <v>8899.982240964775</v>
          </cell>
          <cell r="C108">
            <v>8899.982240964775</v>
          </cell>
          <cell r="D108">
            <v>8899.982240964775</v>
          </cell>
          <cell r="E108">
            <v>8899.982240964775</v>
          </cell>
          <cell r="F108">
            <v>8899.982240964775</v>
          </cell>
          <cell r="G108">
            <v>8733.4226127172205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1972416.6502999999</v>
          </cell>
          <cell r="C116">
            <v>1972416.6502999999</v>
          </cell>
          <cell r="D116">
            <v>1972416.6502999999</v>
          </cell>
          <cell r="E116">
            <v>1972416.6502999999</v>
          </cell>
          <cell r="F116">
            <v>1972416.6502999999</v>
          </cell>
          <cell r="G116">
            <v>1972416.6502999999</v>
          </cell>
        </row>
        <row r="117">
          <cell r="B117">
            <v>1314944.4335333332</v>
          </cell>
          <cell r="C117">
            <v>1314944.4335333332</v>
          </cell>
          <cell r="D117">
            <v>1314944.4335333332</v>
          </cell>
          <cell r="E117">
            <v>1314944.4335333332</v>
          </cell>
          <cell r="F117">
            <v>1314944.4335333332</v>
          </cell>
          <cell r="G117">
            <v>1314944.4335333332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1314944.4335333332</v>
          </cell>
          <cell r="C119">
            <v>1314944.4335333332</v>
          </cell>
          <cell r="D119">
            <v>1314944.4335333332</v>
          </cell>
          <cell r="E119">
            <v>1314944.4335333332</v>
          </cell>
          <cell r="F119">
            <v>1314944.4335333332</v>
          </cell>
          <cell r="G119">
            <v>1314944.4335333332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4.1320000000000003E-2</v>
          </cell>
          <cell r="C121">
            <v>4.1320000000000003E-2</v>
          </cell>
          <cell r="D121">
            <v>4.1320000000000003E-2</v>
          </cell>
          <cell r="E121">
            <v>4.1320000000000003E-2</v>
          </cell>
          <cell r="F121">
            <v>4.1320000000000003E-2</v>
          </cell>
          <cell r="G121">
            <v>4.1320000000000003E-2</v>
          </cell>
        </row>
        <row r="122">
          <cell r="B122">
            <v>1.4019999999999999E-2</v>
          </cell>
          <cell r="C122">
            <v>1.4019999999999999E-2</v>
          </cell>
          <cell r="D122">
            <v>1.4019999999999999E-2</v>
          </cell>
          <cell r="E122">
            <v>1.4019999999999999E-2</v>
          </cell>
          <cell r="F122">
            <v>1.4019999999999999E-2</v>
          </cell>
          <cell r="G122">
            <v>1.4019999999999999E-2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5.0800000000000003E-3</v>
          </cell>
          <cell r="C124">
            <v>5.0800000000000003E-3</v>
          </cell>
          <cell r="D124">
            <v>5.0800000000000003E-3</v>
          </cell>
          <cell r="E124">
            <v>5.0800000000000003E-3</v>
          </cell>
          <cell r="F124">
            <v>5.0800000000000003E-3</v>
          </cell>
          <cell r="G124">
            <v>5.0800000000000003E-3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7.9699999999999993E-2</v>
          </cell>
          <cell r="C132">
            <v>7.9699999999999993E-2</v>
          </cell>
          <cell r="D132">
            <v>7.9699999999999993E-2</v>
          </cell>
          <cell r="E132">
            <v>7.9699999999999993E-2</v>
          </cell>
          <cell r="F132">
            <v>7.9699999999999993E-2</v>
          </cell>
          <cell r="G132">
            <v>7.9699999999999993E-2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6.6416666666666664E-3</v>
          </cell>
          <cell r="C135">
            <v>6.6416666666666664E-3</v>
          </cell>
          <cell r="D135">
            <v>6.6416666666666664E-3</v>
          </cell>
          <cell r="E135">
            <v>6.6416666666666664E-3</v>
          </cell>
          <cell r="F135">
            <v>6.6416666666666664E-3</v>
          </cell>
          <cell r="G135">
            <v>6.6416666666666664E-3</v>
          </cell>
        </row>
        <row r="137">
          <cell r="B137">
            <v>8733.4226127172205</v>
          </cell>
          <cell r="C137">
            <v>8733.4226127172205</v>
          </cell>
          <cell r="D137">
            <v>8733.4226127172205</v>
          </cell>
          <cell r="E137">
            <v>8733.4226127172205</v>
          </cell>
          <cell r="F137">
            <v>8733.4226127172205</v>
          </cell>
          <cell r="G137">
            <v>8733.4226127172205</v>
          </cell>
        </row>
        <row r="139">
          <cell r="G139">
            <v>105633.8694938444</v>
          </cell>
        </row>
      </sheetData>
      <sheetData sheetId="2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A2 - Shunt Reactor (Kinport)</v>
          </cell>
          <cell r="H2" t="str">
            <v>Facility</v>
          </cell>
          <cell r="I2" t="str">
            <v>A2 - Shunt Reactor (Kinport)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December</v>
          </cell>
          <cell r="H4" t="str">
            <v>Annv Date</v>
          </cell>
          <cell r="I4" t="str">
            <v>December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472628.06595000002</v>
          </cell>
          <cell r="C8">
            <v>472628.06595000002</v>
          </cell>
          <cell r="D8">
            <v>472628.06595000002</v>
          </cell>
          <cell r="E8">
            <v>472628.06595000002</v>
          </cell>
          <cell r="F8">
            <v>472628.06595000002</v>
          </cell>
          <cell r="G8">
            <v>472628.06595000002</v>
          </cell>
          <cell r="H8">
            <v>472628.06595000002</v>
          </cell>
          <cell r="I8">
            <v>472628.06595000002</v>
          </cell>
          <cell r="J8">
            <v>472628.06595000002</v>
          </cell>
          <cell r="K8">
            <v>472628.06595000002</v>
          </cell>
          <cell r="L8">
            <v>472628.06595000002</v>
          </cell>
          <cell r="M8">
            <v>472628.06595000002</v>
          </cell>
        </row>
        <row r="9">
          <cell r="B9">
            <v>315085.37729999999</v>
          </cell>
          <cell r="C9">
            <v>315085.37729999999</v>
          </cell>
          <cell r="D9">
            <v>315085.37729999999</v>
          </cell>
          <cell r="E9">
            <v>315085.37729999999</v>
          </cell>
          <cell r="F9">
            <v>315085.37729999999</v>
          </cell>
          <cell r="G9">
            <v>315085.37729999999</v>
          </cell>
          <cell r="H9">
            <v>315085.37729999999</v>
          </cell>
          <cell r="I9">
            <v>315085.37729999999</v>
          </cell>
          <cell r="J9">
            <v>315085.37729999999</v>
          </cell>
          <cell r="K9">
            <v>315085.37729999999</v>
          </cell>
          <cell r="L9">
            <v>315085.37729999999</v>
          </cell>
          <cell r="M9">
            <v>315085.37729999999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315085.37729999999</v>
          </cell>
          <cell r="C11">
            <v>315085.37729999999</v>
          </cell>
          <cell r="D11">
            <v>315085.37729999999</v>
          </cell>
          <cell r="E11">
            <v>315085.37729999999</v>
          </cell>
          <cell r="F11">
            <v>315085.37729999999</v>
          </cell>
          <cell r="G11">
            <v>315085.37729999999</v>
          </cell>
          <cell r="H11">
            <v>315085.37729999999</v>
          </cell>
          <cell r="I11">
            <v>315085.37729999999</v>
          </cell>
          <cell r="J11">
            <v>315085.37729999999</v>
          </cell>
          <cell r="K11">
            <v>315085.37729999999</v>
          </cell>
          <cell r="L11">
            <v>315085.37729999999</v>
          </cell>
          <cell r="M11">
            <v>315085.37729999999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4.2880000000000001E-2</v>
          </cell>
          <cell r="C13">
            <v>4.2880000000000001E-2</v>
          </cell>
          <cell r="D13">
            <v>4.2880000000000001E-2</v>
          </cell>
          <cell r="E13">
            <v>4.2880000000000001E-2</v>
          </cell>
          <cell r="F13">
            <v>4.2880000000000001E-2</v>
          </cell>
          <cell r="G13">
            <v>4.2880000000000001E-2</v>
          </cell>
          <cell r="H13">
            <v>4.2880000000000001E-2</v>
          </cell>
          <cell r="I13">
            <v>4.2880000000000001E-2</v>
          </cell>
          <cell r="J13">
            <v>4.2880000000000001E-2</v>
          </cell>
          <cell r="K13">
            <v>4.2880000000000001E-2</v>
          </cell>
          <cell r="L13">
            <v>4.2880000000000001E-2</v>
          </cell>
          <cell r="M13">
            <v>4.1460000000000004E-2</v>
          </cell>
        </row>
        <row r="14">
          <cell r="B14">
            <v>1.521E-2</v>
          </cell>
          <cell r="C14">
            <v>1.521E-2</v>
          </cell>
          <cell r="D14">
            <v>1.521E-2</v>
          </cell>
          <cell r="E14">
            <v>1.521E-2</v>
          </cell>
          <cell r="F14">
            <v>1.521E-2</v>
          </cell>
          <cell r="G14">
            <v>1.521E-2</v>
          </cell>
          <cell r="H14">
            <v>1.521E-2</v>
          </cell>
          <cell r="I14">
            <v>1.521E-2</v>
          </cell>
          <cell r="J14">
            <v>1.521E-2</v>
          </cell>
          <cell r="K14">
            <v>1.521E-2</v>
          </cell>
          <cell r="L14">
            <v>1.521E-2</v>
          </cell>
          <cell r="M14">
            <v>1.4200000000000001E-2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5.45E-3</v>
          </cell>
          <cell r="C16">
            <v>5.45E-3</v>
          </cell>
          <cell r="D16">
            <v>5.45E-3</v>
          </cell>
          <cell r="E16">
            <v>5.45E-3</v>
          </cell>
          <cell r="F16">
            <v>5.45E-3</v>
          </cell>
          <cell r="G16">
            <v>5.45E-3</v>
          </cell>
          <cell r="H16">
            <v>5.45E-3</v>
          </cell>
          <cell r="I16">
            <v>5.45E-3</v>
          </cell>
          <cell r="J16">
            <v>5.45E-3</v>
          </cell>
          <cell r="K16">
            <v>5.45E-3</v>
          </cell>
          <cell r="L16">
            <v>5.45E-3</v>
          </cell>
          <cell r="M16">
            <v>5.0400000000000002E-3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8.0710000000000004E-2</v>
          </cell>
          <cell r="C24">
            <v>8.0710000000000004E-2</v>
          </cell>
          <cell r="D24">
            <v>8.0710000000000004E-2</v>
          </cell>
          <cell r="E24">
            <v>8.0710000000000004E-2</v>
          </cell>
          <cell r="F24">
            <v>8.0710000000000004E-2</v>
          </cell>
          <cell r="G24">
            <v>8.0710000000000004E-2</v>
          </cell>
          <cell r="H24">
            <v>8.0710000000000004E-2</v>
          </cell>
          <cell r="I24">
            <v>8.0710000000000004E-2</v>
          </cell>
          <cell r="J24">
            <v>8.0710000000000004E-2</v>
          </cell>
          <cell r="K24">
            <v>8.0710000000000004E-2</v>
          </cell>
          <cell r="L24">
            <v>8.0710000000000004E-2</v>
          </cell>
          <cell r="M24">
            <v>7.9290000000000013E-2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6.7258333333333337E-3</v>
          </cell>
          <cell r="C27">
            <v>6.7258333333333337E-3</v>
          </cell>
          <cell r="D27">
            <v>6.7258333333333337E-3</v>
          </cell>
          <cell r="E27">
            <v>6.7258333333333337E-3</v>
          </cell>
          <cell r="F27">
            <v>6.7258333333333337E-3</v>
          </cell>
          <cell r="G27">
            <v>6.7258333333333337E-3</v>
          </cell>
          <cell r="H27">
            <v>6.7258333333333337E-3</v>
          </cell>
          <cell r="I27">
            <v>6.7258333333333337E-3</v>
          </cell>
          <cell r="J27">
            <v>6.7258333333333337E-3</v>
          </cell>
          <cell r="K27">
            <v>6.7258333333333337E-3</v>
          </cell>
          <cell r="L27">
            <v>6.7258333333333337E-3</v>
          </cell>
          <cell r="M27">
            <v>6.6075000000000014E-3</v>
          </cell>
        </row>
        <row r="29">
          <cell r="B29">
            <v>2119.21173349025</v>
          </cell>
          <cell r="C29">
            <v>2119.21173349025</v>
          </cell>
          <cell r="D29">
            <v>2119.21173349025</v>
          </cell>
          <cell r="E29">
            <v>2119.21173349025</v>
          </cell>
          <cell r="F29">
            <v>2119.21173349025</v>
          </cell>
          <cell r="G29">
            <v>2119.21173349025</v>
          </cell>
          <cell r="H29">
            <v>2119.21173349025</v>
          </cell>
          <cell r="I29">
            <v>2119.21173349025</v>
          </cell>
          <cell r="J29">
            <v>2119.21173349025</v>
          </cell>
          <cell r="K29">
            <v>2119.21173349025</v>
          </cell>
          <cell r="L29">
            <v>2119.21173349025</v>
          </cell>
          <cell r="M29">
            <v>2081.9266305097503</v>
          </cell>
        </row>
        <row r="31">
          <cell r="M31">
            <v>25393.255698902503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A2 - Shunt Reactor (Kinport)</v>
          </cell>
          <cell r="H36" t="str">
            <v>Facility</v>
          </cell>
          <cell r="I36" t="str">
            <v>A2 - Shunt Reactor (Kinport)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December</v>
          </cell>
          <cell r="H38" t="str">
            <v>Annv Date</v>
          </cell>
          <cell r="I38" t="str">
            <v>December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472628.06595000002</v>
          </cell>
          <cell r="C42">
            <v>472628.06595000002</v>
          </cell>
          <cell r="D42">
            <v>472628.06595000002</v>
          </cell>
          <cell r="E42">
            <v>472628.06595000002</v>
          </cell>
          <cell r="F42">
            <v>472628.06595000002</v>
          </cell>
          <cell r="G42">
            <v>472628.06595000002</v>
          </cell>
          <cell r="H42">
            <v>472628.06595000002</v>
          </cell>
          <cell r="I42">
            <v>472628.06595000002</v>
          </cell>
          <cell r="J42">
            <v>472628.06595000002</v>
          </cell>
          <cell r="K42">
            <v>472628.06595000002</v>
          </cell>
          <cell r="L42">
            <v>472628.06595000002</v>
          </cell>
          <cell r="M42">
            <v>472628.06595000002</v>
          </cell>
        </row>
        <row r="43">
          <cell r="B43">
            <v>315085.37729999999</v>
          </cell>
          <cell r="C43">
            <v>315085.37729999999</v>
          </cell>
          <cell r="D43">
            <v>315085.37729999999</v>
          </cell>
          <cell r="E43">
            <v>315085.37729999999</v>
          </cell>
          <cell r="F43">
            <v>315085.37729999999</v>
          </cell>
          <cell r="G43">
            <v>315085.37729999999</v>
          </cell>
          <cell r="H43">
            <v>315085.37729999999</v>
          </cell>
          <cell r="I43">
            <v>315085.37729999999</v>
          </cell>
          <cell r="J43">
            <v>315085.37729999999</v>
          </cell>
          <cell r="K43">
            <v>315085.37729999999</v>
          </cell>
          <cell r="L43">
            <v>315085.37729999999</v>
          </cell>
          <cell r="M43">
            <v>315085.37729999999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315085.37729999999</v>
          </cell>
          <cell r="C45">
            <v>315085.37729999999</v>
          </cell>
          <cell r="D45">
            <v>315085.37729999999</v>
          </cell>
          <cell r="E45">
            <v>315085.37729999999</v>
          </cell>
          <cell r="F45">
            <v>315085.37729999999</v>
          </cell>
          <cell r="G45">
            <v>315085.37729999999</v>
          </cell>
          <cell r="H45">
            <v>315085.37729999999</v>
          </cell>
          <cell r="I45">
            <v>315085.37729999999</v>
          </cell>
          <cell r="J45">
            <v>315085.37729999999</v>
          </cell>
          <cell r="K45">
            <v>315085.37729999999</v>
          </cell>
          <cell r="L45">
            <v>315085.37729999999</v>
          </cell>
          <cell r="M45">
            <v>315085.37729999999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4.1460000000000004E-2</v>
          </cell>
          <cell r="C47">
            <v>4.1460000000000004E-2</v>
          </cell>
          <cell r="D47">
            <v>4.1460000000000004E-2</v>
          </cell>
          <cell r="E47">
            <v>4.1460000000000004E-2</v>
          </cell>
          <cell r="F47">
            <v>4.1460000000000004E-2</v>
          </cell>
          <cell r="G47">
            <v>4.2599999999999999E-2</v>
          </cell>
          <cell r="H47">
            <v>4.2599999999999999E-2</v>
          </cell>
          <cell r="I47">
            <v>4.2599999999999999E-2</v>
          </cell>
          <cell r="J47">
            <v>4.2599999999999999E-2</v>
          </cell>
          <cell r="K47">
            <v>4.2599999999999999E-2</v>
          </cell>
          <cell r="L47">
            <v>4.2599999999999999E-2</v>
          </cell>
          <cell r="M47">
            <v>4.1089999999999995E-2</v>
          </cell>
        </row>
        <row r="48">
          <cell r="B48">
            <v>1.4200000000000001E-2</v>
          </cell>
          <cell r="C48">
            <v>1.4200000000000001E-2</v>
          </cell>
          <cell r="D48">
            <v>1.4200000000000001E-2</v>
          </cell>
          <cell r="E48">
            <v>1.4200000000000001E-2</v>
          </cell>
          <cell r="F48">
            <v>1.4200000000000001E-2</v>
          </cell>
          <cell r="G48">
            <v>1.486E-2</v>
          </cell>
          <cell r="H48">
            <v>1.486E-2</v>
          </cell>
          <cell r="I48">
            <v>1.486E-2</v>
          </cell>
          <cell r="J48">
            <v>1.486E-2</v>
          </cell>
          <cell r="K48">
            <v>1.486E-2</v>
          </cell>
          <cell r="L48">
            <v>1.486E-2</v>
          </cell>
          <cell r="M48">
            <v>1.38E-2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5.0400000000000002E-3</v>
          </cell>
          <cell r="C50">
            <v>5.0400000000000002E-3</v>
          </cell>
          <cell r="D50">
            <v>5.0400000000000002E-3</v>
          </cell>
          <cell r="E50">
            <v>5.0400000000000002E-3</v>
          </cell>
          <cell r="F50">
            <v>5.0400000000000002E-3</v>
          </cell>
          <cell r="G50">
            <v>5.5199999999999997E-3</v>
          </cell>
          <cell r="H50">
            <v>5.5199999999999997E-3</v>
          </cell>
          <cell r="I50">
            <v>5.5199999999999997E-3</v>
          </cell>
          <cell r="J50">
            <v>5.5199999999999997E-3</v>
          </cell>
          <cell r="K50">
            <v>5.5199999999999997E-3</v>
          </cell>
          <cell r="L50">
            <v>5.5199999999999997E-3</v>
          </cell>
          <cell r="M50">
            <v>5.0699999999999999E-3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7.9839999999999994E-2</v>
          </cell>
          <cell r="C58">
            <v>7.9839999999999994E-2</v>
          </cell>
          <cell r="D58">
            <v>7.9839999999999994E-2</v>
          </cell>
          <cell r="E58">
            <v>7.9839999999999994E-2</v>
          </cell>
          <cell r="F58">
            <v>7.9839999999999994E-2</v>
          </cell>
          <cell r="G58">
            <v>8.0979999999999996E-2</v>
          </cell>
          <cell r="H58">
            <v>8.0979999999999996E-2</v>
          </cell>
          <cell r="I58">
            <v>8.0979999999999996E-2</v>
          </cell>
          <cell r="J58">
            <v>8.0979999999999996E-2</v>
          </cell>
          <cell r="K58">
            <v>8.0979999999999996E-2</v>
          </cell>
          <cell r="L58">
            <v>8.0979999999999996E-2</v>
          </cell>
          <cell r="M58">
            <v>7.9469999999999985E-2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6.6533333333333331E-3</v>
          </cell>
          <cell r="C61">
            <v>6.6533333333333331E-3</v>
          </cell>
          <cell r="D61">
            <v>6.6533333333333331E-3</v>
          </cell>
          <cell r="E61">
            <v>6.6533333333333331E-3</v>
          </cell>
          <cell r="F61">
            <v>6.6533333333333331E-3</v>
          </cell>
          <cell r="G61">
            <v>6.7483333333333327E-3</v>
          </cell>
          <cell r="H61">
            <v>6.7483333333333327E-3</v>
          </cell>
          <cell r="I61">
            <v>6.7483333333333327E-3</v>
          </cell>
          <cell r="J61">
            <v>6.7483333333333327E-3</v>
          </cell>
          <cell r="K61">
            <v>6.7483333333333327E-3</v>
          </cell>
          <cell r="L61">
            <v>6.7483333333333327E-3</v>
          </cell>
          <cell r="M61">
            <v>6.622499999999999E-3</v>
          </cell>
        </row>
        <row r="63">
          <cell r="B63">
            <v>2096.368043636</v>
          </cell>
          <cell r="C63">
            <v>2096.368043636</v>
          </cell>
          <cell r="D63">
            <v>2096.368043636</v>
          </cell>
          <cell r="E63">
            <v>2096.368043636</v>
          </cell>
          <cell r="F63">
            <v>2096.368043636</v>
          </cell>
          <cell r="G63">
            <v>2126.3011544794999</v>
          </cell>
          <cell r="H63">
            <v>2126.3011544794999</v>
          </cell>
          <cell r="I63">
            <v>2126.3011544794999</v>
          </cell>
          <cell r="J63">
            <v>2126.3011544794999</v>
          </cell>
          <cell r="K63">
            <v>2126.3011544794999</v>
          </cell>
          <cell r="L63">
            <v>2126.3011544794999</v>
          </cell>
          <cell r="M63">
            <v>2086.6529111692498</v>
          </cell>
        </row>
        <row r="65">
          <cell r="M65">
            <v>25326.300056226257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-22.843689854249988</v>
          </cell>
          <cell r="C68">
            <v>-22.843689854249988</v>
          </cell>
          <cell r="D68">
            <v>-22.843689854249988</v>
          </cell>
          <cell r="E68">
            <v>-22.843689854249988</v>
          </cell>
          <cell r="F68">
            <v>-22.843689854249988</v>
          </cell>
          <cell r="G68">
            <v>7.089420989249902</v>
          </cell>
          <cell r="H68">
            <v>7.089420989249902</v>
          </cell>
          <cell r="I68">
            <v>7.089420989249902</v>
          </cell>
          <cell r="J68">
            <v>7.089420989249902</v>
          </cell>
          <cell r="K68">
            <v>7.089420989249902</v>
          </cell>
          <cell r="L68">
            <v>7.089420989249902</v>
          </cell>
          <cell r="M68">
            <v>4.72628065949948</v>
          </cell>
        </row>
        <row r="69">
          <cell r="B69">
            <v>-22.843689854249988</v>
          </cell>
          <cell r="C69">
            <v>-22.843689854249988</v>
          </cell>
          <cell r="D69">
            <v>-22.843689854249988</v>
          </cell>
          <cell r="E69">
            <v>-22.843689854249988</v>
          </cell>
          <cell r="F69">
            <v>-22.843689854249988</v>
          </cell>
          <cell r="G69">
            <v>7.089420989249902</v>
          </cell>
          <cell r="H69">
            <v>7.089420989249902</v>
          </cell>
          <cell r="I69">
            <v>7.089420989249902</v>
          </cell>
          <cell r="J69">
            <v>7.089420989249902</v>
          </cell>
          <cell r="K69">
            <v>7.089420989249902</v>
          </cell>
          <cell r="L69">
            <v>7.089420989249902</v>
          </cell>
          <cell r="M69">
            <v>4.72628065949948</v>
          </cell>
        </row>
        <row r="71">
          <cell r="M71">
            <v>-66.955642676246498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A2 - Shunt Reactor (Kinport)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December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472628.06595000002</v>
          </cell>
          <cell r="C87">
            <v>472628.06595000002</v>
          </cell>
          <cell r="D87">
            <v>472628.06595000002</v>
          </cell>
          <cell r="E87">
            <v>472628.06595000002</v>
          </cell>
          <cell r="F87">
            <v>472628.06595000002</v>
          </cell>
          <cell r="G87">
            <v>472628.06595000002</v>
          </cell>
        </row>
        <row r="88">
          <cell r="B88">
            <v>315085.37729999999</v>
          </cell>
          <cell r="C88">
            <v>315085.37729999999</v>
          </cell>
          <cell r="D88">
            <v>315085.37729999999</v>
          </cell>
          <cell r="E88">
            <v>315085.37729999999</v>
          </cell>
          <cell r="F88">
            <v>315085.37729999999</v>
          </cell>
          <cell r="G88">
            <v>315085.37729999999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315085.37729999999</v>
          </cell>
          <cell r="C90">
            <v>315085.37729999999</v>
          </cell>
          <cell r="D90">
            <v>315085.37729999999</v>
          </cell>
          <cell r="E90">
            <v>315085.37729999999</v>
          </cell>
          <cell r="F90">
            <v>315085.37729999999</v>
          </cell>
          <cell r="G90">
            <v>315085.37729999999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4.1460000000000004E-2</v>
          </cell>
          <cell r="C92">
            <v>4.1460000000000004E-2</v>
          </cell>
          <cell r="D92">
            <v>4.1460000000000004E-2</v>
          </cell>
          <cell r="E92">
            <v>4.1460000000000004E-2</v>
          </cell>
          <cell r="F92">
            <v>4.1460000000000004E-2</v>
          </cell>
          <cell r="G92">
            <v>4.2599999999999999E-2</v>
          </cell>
        </row>
        <row r="93">
          <cell r="B93">
            <v>1.4200000000000001E-2</v>
          </cell>
          <cell r="C93">
            <v>1.4200000000000001E-2</v>
          </cell>
          <cell r="D93">
            <v>1.4200000000000001E-2</v>
          </cell>
          <cell r="E93">
            <v>1.4200000000000001E-2</v>
          </cell>
          <cell r="F93">
            <v>1.4200000000000001E-2</v>
          </cell>
          <cell r="G93">
            <v>1.486E-2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5.0400000000000002E-3</v>
          </cell>
          <cell r="C95">
            <v>5.0400000000000002E-3</v>
          </cell>
          <cell r="D95">
            <v>5.0400000000000002E-3</v>
          </cell>
          <cell r="E95">
            <v>5.0400000000000002E-3</v>
          </cell>
          <cell r="F95">
            <v>5.0400000000000002E-3</v>
          </cell>
          <cell r="G95">
            <v>5.5199999999999997E-3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7.9839999999999994E-2</v>
          </cell>
          <cell r="C103">
            <v>7.9839999999999994E-2</v>
          </cell>
          <cell r="D103">
            <v>7.9839999999999994E-2</v>
          </cell>
          <cell r="E103">
            <v>7.9839999999999994E-2</v>
          </cell>
          <cell r="F103">
            <v>7.9839999999999994E-2</v>
          </cell>
          <cell r="G103">
            <v>8.0979999999999996E-2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6.6533333333333331E-3</v>
          </cell>
          <cell r="C106">
            <v>6.6533333333333331E-3</v>
          </cell>
          <cell r="D106">
            <v>6.6533333333333331E-3</v>
          </cell>
          <cell r="E106">
            <v>6.6533333333333331E-3</v>
          </cell>
          <cell r="F106">
            <v>6.6533333333333331E-3</v>
          </cell>
          <cell r="G106">
            <v>6.7483333333333327E-3</v>
          </cell>
        </row>
        <row r="108">
          <cell r="B108">
            <v>2096.368043636</v>
          </cell>
          <cell r="C108">
            <v>2096.368043636</v>
          </cell>
          <cell r="D108">
            <v>2096.368043636</v>
          </cell>
          <cell r="E108">
            <v>2096.368043636</v>
          </cell>
          <cell r="F108">
            <v>2096.368043636</v>
          </cell>
          <cell r="G108">
            <v>2126.3011544794999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472628.06595000002</v>
          </cell>
          <cell r="C116">
            <v>472628.06595000002</v>
          </cell>
          <cell r="D116">
            <v>472628.06595000002</v>
          </cell>
          <cell r="E116">
            <v>472628.06595000002</v>
          </cell>
          <cell r="F116">
            <v>472628.06595000002</v>
          </cell>
          <cell r="G116">
            <v>472628.06595000002</v>
          </cell>
        </row>
        <row r="117">
          <cell r="B117">
            <v>315085.37729999999</v>
          </cell>
          <cell r="C117">
            <v>315085.37729999999</v>
          </cell>
          <cell r="D117">
            <v>315085.37729999999</v>
          </cell>
          <cell r="E117">
            <v>315085.37729999999</v>
          </cell>
          <cell r="F117">
            <v>315085.37729999999</v>
          </cell>
          <cell r="G117">
            <v>315085.37729999999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315085.37729999999</v>
          </cell>
          <cell r="C119">
            <v>315085.37729999999</v>
          </cell>
          <cell r="D119">
            <v>315085.37729999999</v>
          </cell>
          <cell r="E119">
            <v>315085.37729999999</v>
          </cell>
          <cell r="F119">
            <v>315085.37729999999</v>
          </cell>
          <cell r="G119">
            <v>315085.37729999999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4.2599999999999999E-2</v>
          </cell>
          <cell r="C121">
            <v>4.2599999999999999E-2</v>
          </cell>
          <cell r="D121">
            <v>4.2599999999999999E-2</v>
          </cell>
          <cell r="E121">
            <v>4.2599999999999999E-2</v>
          </cell>
          <cell r="F121">
            <v>4.2599999999999999E-2</v>
          </cell>
          <cell r="G121">
            <v>4.1089999999999995E-2</v>
          </cell>
        </row>
        <row r="122">
          <cell r="B122">
            <v>1.486E-2</v>
          </cell>
          <cell r="C122">
            <v>1.486E-2</v>
          </cell>
          <cell r="D122">
            <v>1.486E-2</v>
          </cell>
          <cell r="E122">
            <v>1.486E-2</v>
          </cell>
          <cell r="F122">
            <v>1.486E-2</v>
          </cell>
          <cell r="G122">
            <v>1.38E-2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5.5199999999999997E-3</v>
          </cell>
          <cell r="C124">
            <v>5.5199999999999997E-3</v>
          </cell>
          <cell r="D124">
            <v>5.5199999999999997E-3</v>
          </cell>
          <cell r="E124">
            <v>5.5199999999999997E-3</v>
          </cell>
          <cell r="F124">
            <v>5.5199999999999997E-3</v>
          </cell>
          <cell r="G124">
            <v>5.0699999999999999E-3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8.0979999999999996E-2</v>
          </cell>
          <cell r="C132">
            <v>8.0979999999999996E-2</v>
          </cell>
          <cell r="D132">
            <v>8.0979999999999996E-2</v>
          </cell>
          <cell r="E132">
            <v>8.0979999999999996E-2</v>
          </cell>
          <cell r="F132">
            <v>8.0979999999999996E-2</v>
          </cell>
          <cell r="G132">
            <v>7.9469999999999985E-2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6.7483333333333327E-3</v>
          </cell>
          <cell r="C135">
            <v>6.7483333333333327E-3</v>
          </cell>
          <cell r="D135">
            <v>6.7483333333333327E-3</v>
          </cell>
          <cell r="E135">
            <v>6.7483333333333327E-3</v>
          </cell>
          <cell r="F135">
            <v>6.7483333333333327E-3</v>
          </cell>
          <cell r="G135">
            <v>6.622499999999999E-3</v>
          </cell>
        </row>
        <row r="137">
          <cell r="B137">
            <v>2126.3011544794999</v>
          </cell>
          <cell r="C137">
            <v>2126.3011544794999</v>
          </cell>
          <cell r="D137">
            <v>2126.3011544794999</v>
          </cell>
          <cell r="E137">
            <v>2126.3011544794999</v>
          </cell>
          <cell r="F137">
            <v>2126.3011544794999</v>
          </cell>
          <cell r="G137">
            <v>2086.6529111692498</v>
          </cell>
        </row>
        <row r="139">
          <cell r="G139">
            <v>25326.300056226257</v>
          </cell>
        </row>
      </sheetData>
      <sheetData sheetId="3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A2.1 - 345KV Circuit Switcher (Kinport)</v>
          </cell>
          <cell r="H2" t="str">
            <v>Facility</v>
          </cell>
          <cell r="I2" t="str">
            <v>A2.1 - 345KV Circuit Switcher (Kinport)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June</v>
          </cell>
          <cell r="H4" t="str">
            <v>Annv Date</v>
          </cell>
          <cell r="I4" t="str">
            <v>June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0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1</v>
          </cell>
          <cell r="D11">
            <v>2</v>
          </cell>
          <cell r="E11">
            <v>3</v>
          </cell>
          <cell r="F11">
            <v>4</v>
          </cell>
          <cell r="G11">
            <v>5</v>
          </cell>
          <cell r="H11">
            <v>6</v>
          </cell>
          <cell r="I11">
            <v>7</v>
          </cell>
          <cell r="J11">
            <v>8</v>
          </cell>
          <cell r="K11">
            <v>9</v>
          </cell>
          <cell r="L11">
            <v>10</v>
          </cell>
          <cell r="M11">
            <v>11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1">
          <cell r="M31">
            <v>0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A2.1 - 345KV Circuit Switcher (Kinport)</v>
          </cell>
          <cell r="H36" t="str">
            <v>Facility</v>
          </cell>
          <cell r="I36" t="str">
            <v>A2.1 - 345KV Circuit Switcher (Kinport)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June</v>
          </cell>
          <cell r="H38" t="str">
            <v>Annv Date</v>
          </cell>
          <cell r="I38" t="str">
            <v>June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279312.42</v>
          </cell>
          <cell r="C42">
            <v>279312.42</v>
          </cell>
          <cell r="D42">
            <v>279312.42</v>
          </cell>
          <cell r="E42">
            <v>279312.42</v>
          </cell>
          <cell r="F42">
            <v>279312.42</v>
          </cell>
          <cell r="G42">
            <v>279312.42</v>
          </cell>
          <cell r="H42">
            <v>279312.42</v>
          </cell>
          <cell r="I42">
            <v>279312.42</v>
          </cell>
          <cell r="J42">
            <v>279312.42</v>
          </cell>
          <cell r="K42">
            <v>279312.42</v>
          </cell>
          <cell r="L42">
            <v>279312.42</v>
          </cell>
          <cell r="M42">
            <v>279312.42</v>
          </cell>
        </row>
        <row r="43">
          <cell r="B43">
            <v>186208.27999999997</v>
          </cell>
          <cell r="C43">
            <v>186208.27999999997</v>
          </cell>
          <cell r="D43">
            <v>186208.27999999997</v>
          </cell>
          <cell r="E43">
            <v>186208.27999999997</v>
          </cell>
          <cell r="F43">
            <v>186208.27999999997</v>
          </cell>
          <cell r="G43">
            <v>186208.27999999997</v>
          </cell>
          <cell r="H43">
            <v>186208.27999999997</v>
          </cell>
          <cell r="I43">
            <v>186208.27999999997</v>
          </cell>
          <cell r="J43">
            <v>186208.27999999997</v>
          </cell>
          <cell r="K43">
            <v>186208.27999999997</v>
          </cell>
          <cell r="L43">
            <v>186208.27999999997</v>
          </cell>
          <cell r="M43">
            <v>186208.27999999997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186208.27999999997</v>
          </cell>
          <cell r="C45">
            <v>186208.27999999997</v>
          </cell>
          <cell r="D45">
            <v>186208.27999999997</v>
          </cell>
          <cell r="E45">
            <v>186208.27999999997</v>
          </cell>
          <cell r="F45">
            <v>186208.27999999997</v>
          </cell>
          <cell r="G45">
            <v>186208.27999999997</v>
          </cell>
          <cell r="H45">
            <v>186208.27999999997</v>
          </cell>
          <cell r="I45">
            <v>186208.27999999997</v>
          </cell>
          <cell r="J45">
            <v>186208.27999999997</v>
          </cell>
          <cell r="K45">
            <v>186208.27999999997</v>
          </cell>
          <cell r="L45">
            <v>186208.27999999997</v>
          </cell>
          <cell r="M45">
            <v>186208.27999999997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0.13719000000000001</v>
          </cell>
          <cell r="I47">
            <v>0.13719000000000001</v>
          </cell>
          <cell r="J47">
            <v>0.13719000000000001</v>
          </cell>
          <cell r="K47">
            <v>0.13719000000000001</v>
          </cell>
          <cell r="L47">
            <v>0.13719000000000001</v>
          </cell>
          <cell r="M47">
            <v>4.1460000000000004E-2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8.1589999999999996E-2</v>
          </cell>
          <cell r="I48">
            <v>8.1589999999999996E-2</v>
          </cell>
          <cell r="J48">
            <v>8.1589999999999996E-2</v>
          </cell>
          <cell r="K48">
            <v>8.1589999999999996E-2</v>
          </cell>
          <cell r="L48">
            <v>8.1589999999999996E-2</v>
          </cell>
          <cell r="M48">
            <v>1.4200000000000001E-2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3.338E-2</v>
          </cell>
          <cell r="I50">
            <v>3.338E-2</v>
          </cell>
          <cell r="J50">
            <v>3.338E-2</v>
          </cell>
          <cell r="K50">
            <v>3.338E-2</v>
          </cell>
          <cell r="L50">
            <v>3.338E-2</v>
          </cell>
          <cell r="M50">
            <v>5.0400000000000002E-3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0.17557000000000003</v>
          </cell>
          <cell r="I58">
            <v>0.17557000000000003</v>
          </cell>
          <cell r="J58">
            <v>0.17557000000000003</v>
          </cell>
          <cell r="K58">
            <v>0.17557000000000003</v>
          </cell>
          <cell r="L58">
            <v>0.17557000000000003</v>
          </cell>
          <cell r="M58">
            <v>7.9839999999999994E-2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1.4630833333333336E-2</v>
          </cell>
          <cell r="I61">
            <v>1.4630833333333336E-2</v>
          </cell>
          <cell r="J61">
            <v>1.4630833333333336E-2</v>
          </cell>
          <cell r="K61">
            <v>1.4630833333333336E-2</v>
          </cell>
          <cell r="L61">
            <v>1.4630833333333336E-2</v>
          </cell>
          <cell r="M61">
            <v>6.6533333333333331E-3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2724.3823099666665</v>
          </cell>
          <cell r="I63">
            <v>2724.3823099666665</v>
          </cell>
          <cell r="J63">
            <v>2724.3823099666665</v>
          </cell>
          <cell r="K63">
            <v>2724.3823099666665</v>
          </cell>
          <cell r="L63">
            <v>2724.3823099666665</v>
          </cell>
          <cell r="M63">
            <v>1238.9057562666665</v>
          </cell>
        </row>
        <row r="65">
          <cell r="M65">
            <v>14860.817306099998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2724.2945249666668</v>
          </cell>
          <cell r="I67">
            <v>2724.2798941333335</v>
          </cell>
          <cell r="J67">
            <v>2724.2652633000002</v>
          </cell>
          <cell r="K67">
            <v>2724.2506324666665</v>
          </cell>
          <cell r="L67">
            <v>2724.2360016333332</v>
          </cell>
          <cell r="M67">
            <v>1238.8325695999997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8.7784999999712454E-2</v>
          </cell>
          <cell r="I68">
            <v>0.10241583333299786</v>
          </cell>
          <cell r="J68">
            <v>0.11704666666628327</v>
          </cell>
          <cell r="K68">
            <v>0.13167750000002343</v>
          </cell>
          <cell r="L68">
            <v>0.14630833333330884</v>
          </cell>
          <cell r="M68">
            <v>7.3186666666742894E-2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2724.3823099666665</v>
          </cell>
          <cell r="I69">
            <v>2724.3823099666665</v>
          </cell>
          <cell r="J69">
            <v>2724.3823099666665</v>
          </cell>
          <cell r="K69">
            <v>2724.3823099666665</v>
          </cell>
          <cell r="L69">
            <v>2724.3823099666665</v>
          </cell>
          <cell r="M69">
            <v>1238.9057562666665</v>
          </cell>
        </row>
        <row r="71">
          <cell r="M71">
            <v>14860.817306099998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A2 - Shunt Reactor (Kinport)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December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279312.42</v>
          </cell>
          <cell r="C87">
            <v>279312.42</v>
          </cell>
          <cell r="D87">
            <v>279312.42</v>
          </cell>
          <cell r="E87">
            <v>279312.42</v>
          </cell>
          <cell r="F87">
            <v>279312.42</v>
          </cell>
          <cell r="G87">
            <v>279312.42</v>
          </cell>
        </row>
        <row r="88">
          <cell r="B88">
            <v>186208.27999999997</v>
          </cell>
          <cell r="C88">
            <v>186208.27999999997</v>
          </cell>
          <cell r="D88">
            <v>186208.27999999997</v>
          </cell>
          <cell r="E88">
            <v>186208.27999999997</v>
          </cell>
          <cell r="F88">
            <v>186208.27999999997</v>
          </cell>
          <cell r="G88">
            <v>186208.27999999997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186208.27999999997</v>
          </cell>
          <cell r="C90">
            <v>186208.27999999997</v>
          </cell>
          <cell r="D90">
            <v>186208.27999999997</v>
          </cell>
          <cell r="E90">
            <v>186208.27999999997</v>
          </cell>
          <cell r="F90">
            <v>186208.27999999997</v>
          </cell>
          <cell r="G90">
            <v>186208.27999999997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279312.42</v>
          </cell>
          <cell r="C116">
            <v>279312.42</v>
          </cell>
          <cell r="D116">
            <v>279312.42</v>
          </cell>
          <cell r="E116">
            <v>279312.42</v>
          </cell>
          <cell r="F116">
            <v>279312.42</v>
          </cell>
          <cell r="G116">
            <v>279312.42</v>
          </cell>
        </row>
        <row r="117">
          <cell r="B117">
            <v>186208.27999999997</v>
          </cell>
          <cell r="C117">
            <v>186208.27999999997</v>
          </cell>
          <cell r="D117">
            <v>186208.27999999997</v>
          </cell>
          <cell r="E117">
            <v>186208.27999999997</v>
          </cell>
          <cell r="F117">
            <v>186208.27999999997</v>
          </cell>
          <cell r="G117">
            <v>186208.27999999997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186208.27999999997</v>
          </cell>
          <cell r="C119">
            <v>186208.27999999997</v>
          </cell>
          <cell r="D119">
            <v>186208.27999999997</v>
          </cell>
          <cell r="E119">
            <v>186208.27999999997</v>
          </cell>
          <cell r="F119">
            <v>186208.27999999997</v>
          </cell>
          <cell r="G119">
            <v>186208.27999999997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0.13719000000000001</v>
          </cell>
          <cell r="C121">
            <v>0.13719000000000001</v>
          </cell>
          <cell r="D121">
            <v>0.13719000000000001</v>
          </cell>
          <cell r="E121">
            <v>0.13719000000000001</v>
          </cell>
          <cell r="F121">
            <v>0.13719000000000001</v>
          </cell>
          <cell r="G121">
            <v>4.1460000000000004E-2</v>
          </cell>
        </row>
        <row r="122">
          <cell r="B122">
            <v>8.1589999999999996E-2</v>
          </cell>
          <cell r="C122">
            <v>8.1589999999999996E-2</v>
          </cell>
          <cell r="D122">
            <v>8.1589999999999996E-2</v>
          </cell>
          <cell r="E122">
            <v>8.1589999999999996E-2</v>
          </cell>
          <cell r="F122">
            <v>8.1589999999999996E-2</v>
          </cell>
          <cell r="G122">
            <v>1.4200000000000001E-2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3.338E-2</v>
          </cell>
          <cell r="C124">
            <v>3.338E-2</v>
          </cell>
          <cell r="D124">
            <v>3.338E-2</v>
          </cell>
          <cell r="E124">
            <v>3.338E-2</v>
          </cell>
          <cell r="F124">
            <v>3.338E-2</v>
          </cell>
          <cell r="G124">
            <v>5.0400000000000002E-3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0.17557000000000003</v>
          </cell>
          <cell r="C132">
            <v>0.17557000000000003</v>
          </cell>
          <cell r="D132">
            <v>0.17557000000000003</v>
          </cell>
          <cell r="E132">
            <v>0.17557000000000003</v>
          </cell>
          <cell r="F132">
            <v>0.17557000000000003</v>
          </cell>
          <cell r="G132">
            <v>7.9839999999999994E-2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1.4630833333333336E-2</v>
          </cell>
          <cell r="C135">
            <v>1.4630833333333336E-2</v>
          </cell>
          <cell r="D135">
            <v>1.4630833333333336E-2</v>
          </cell>
          <cell r="E135">
            <v>1.4630833333333336E-2</v>
          </cell>
          <cell r="F135">
            <v>1.4630833333333336E-2</v>
          </cell>
          <cell r="G135">
            <v>6.6533333333333331E-3</v>
          </cell>
        </row>
        <row r="137">
          <cell r="B137">
            <v>2724.3823099666665</v>
          </cell>
          <cell r="C137">
            <v>2724.3823099666665</v>
          </cell>
          <cell r="D137">
            <v>2724.3823099666665</v>
          </cell>
          <cell r="E137">
            <v>2724.3823099666665</v>
          </cell>
          <cell r="F137">
            <v>2724.3823099666665</v>
          </cell>
          <cell r="G137">
            <v>1238.9057562666665</v>
          </cell>
        </row>
        <row r="139">
          <cell r="G139">
            <v>14860.817306099998</v>
          </cell>
        </row>
      </sheetData>
      <sheetData sheetId="4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A3 - Borah - Transformation</v>
          </cell>
          <cell r="H2" t="str">
            <v>Facility</v>
          </cell>
          <cell r="I2" t="str">
            <v>A3 - Borah - Transformation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October</v>
          </cell>
          <cell r="H4" t="str">
            <v>Annv Date</v>
          </cell>
          <cell r="I4" t="str">
            <v>October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2357521.5299999998</v>
          </cell>
          <cell r="C8">
            <v>2357521.5299999998</v>
          </cell>
          <cell r="D8">
            <v>2357521.5299999998</v>
          </cell>
          <cell r="E8">
            <v>2357521.5299999998</v>
          </cell>
          <cell r="F8">
            <v>2357521.5299999998</v>
          </cell>
          <cell r="G8">
            <v>2357521.5299999998</v>
          </cell>
          <cell r="H8">
            <v>2357521.5299999998</v>
          </cell>
          <cell r="I8">
            <v>2357521.5299999998</v>
          </cell>
          <cell r="J8">
            <v>2357521.5299999998</v>
          </cell>
          <cell r="K8">
            <v>2357521.5299999998</v>
          </cell>
          <cell r="L8">
            <v>2357521.5299999998</v>
          </cell>
          <cell r="M8">
            <v>2357521.5299999998</v>
          </cell>
        </row>
        <row r="9">
          <cell r="B9">
            <v>1571681.02</v>
          </cell>
          <cell r="C9">
            <v>1571681.02</v>
          </cell>
          <cell r="D9">
            <v>1571681.02</v>
          </cell>
          <cell r="E9">
            <v>1571681.02</v>
          </cell>
          <cell r="F9">
            <v>1571681.02</v>
          </cell>
          <cell r="G9">
            <v>1571681.02</v>
          </cell>
          <cell r="H9">
            <v>1571681.02</v>
          </cell>
          <cell r="I9">
            <v>1571681.02</v>
          </cell>
          <cell r="J9">
            <v>1571681.02</v>
          </cell>
          <cell r="K9">
            <v>1571681.02</v>
          </cell>
          <cell r="L9">
            <v>1571681.02</v>
          </cell>
          <cell r="M9">
            <v>1571681.02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1571681.02</v>
          </cell>
          <cell r="C11">
            <v>1571681.02</v>
          </cell>
          <cell r="D11">
            <v>1571681.02</v>
          </cell>
          <cell r="E11">
            <v>1571681.02</v>
          </cell>
          <cell r="F11">
            <v>1571681.02</v>
          </cell>
          <cell r="G11">
            <v>1571681.02</v>
          </cell>
          <cell r="H11">
            <v>1571681.02</v>
          </cell>
          <cell r="I11">
            <v>1571681.02</v>
          </cell>
          <cell r="J11">
            <v>1571681.02</v>
          </cell>
          <cell r="K11">
            <v>1571681.02</v>
          </cell>
          <cell r="L11">
            <v>1571681.02</v>
          </cell>
          <cell r="M11">
            <v>1571681.02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4.2050000000000004E-2</v>
          </cell>
          <cell r="C13">
            <v>4.2050000000000004E-2</v>
          </cell>
          <cell r="D13">
            <v>4.2050000000000004E-2</v>
          </cell>
          <cell r="E13">
            <v>4.2050000000000004E-2</v>
          </cell>
          <cell r="F13">
            <v>4.2050000000000004E-2</v>
          </cell>
          <cell r="G13">
            <v>4.2050000000000004E-2</v>
          </cell>
          <cell r="H13">
            <v>4.2050000000000004E-2</v>
          </cell>
          <cell r="I13">
            <v>4.2050000000000004E-2</v>
          </cell>
          <cell r="J13">
            <v>4.2050000000000004E-2</v>
          </cell>
          <cell r="K13">
            <v>4.07E-2</v>
          </cell>
          <cell r="L13">
            <v>4.07E-2</v>
          </cell>
          <cell r="M13">
            <v>4.07E-2</v>
          </cell>
        </row>
        <row r="14">
          <cell r="B14">
            <v>1.54E-2</v>
          </cell>
          <cell r="C14">
            <v>1.54E-2</v>
          </cell>
          <cell r="D14">
            <v>1.54E-2</v>
          </cell>
          <cell r="E14">
            <v>1.54E-2</v>
          </cell>
          <cell r="F14">
            <v>1.54E-2</v>
          </cell>
          <cell r="G14">
            <v>1.54E-2</v>
          </cell>
          <cell r="H14">
            <v>1.54E-2</v>
          </cell>
          <cell r="I14">
            <v>1.54E-2</v>
          </cell>
          <cell r="J14">
            <v>1.54E-2</v>
          </cell>
          <cell r="K14">
            <v>1.444E-2</v>
          </cell>
          <cell r="L14">
            <v>1.444E-2</v>
          </cell>
          <cell r="M14">
            <v>1.444E-2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4.4299999999999999E-3</v>
          </cell>
          <cell r="C16">
            <v>4.4299999999999999E-3</v>
          </cell>
          <cell r="D16">
            <v>4.4299999999999999E-3</v>
          </cell>
          <cell r="E16">
            <v>4.4299999999999999E-3</v>
          </cell>
          <cell r="F16">
            <v>4.4299999999999999E-3</v>
          </cell>
          <cell r="G16">
            <v>4.4299999999999999E-3</v>
          </cell>
          <cell r="H16">
            <v>4.4299999999999999E-3</v>
          </cell>
          <cell r="I16">
            <v>4.4299999999999999E-3</v>
          </cell>
          <cell r="J16">
            <v>4.4299999999999999E-3</v>
          </cell>
          <cell r="K16">
            <v>4.0400000000000002E-3</v>
          </cell>
          <cell r="L16">
            <v>4.0400000000000002E-3</v>
          </cell>
          <cell r="M16">
            <v>4.0400000000000002E-3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7.9880000000000007E-2</v>
          </cell>
          <cell r="C24">
            <v>7.9880000000000007E-2</v>
          </cell>
          <cell r="D24">
            <v>7.9880000000000007E-2</v>
          </cell>
          <cell r="E24">
            <v>7.9880000000000007E-2</v>
          </cell>
          <cell r="F24">
            <v>7.9880000000000007E-2</v>
          </cell>
          <cell r="G24">
            <v>7.9880000000000007E-2</v>
          </cell>
          <cell r="H24">
            <v>7.9880000000000007E-2</v>
          </cell>
          <cell r="I24">
            <v>7.9880000000000007E-2</v>
          </cell>
          <cell r="J24">
            <v>7.9880000000000007E-2</v>
          </cell>
          <cell r="K24">
            <v>7.8530000000000003E-2</v>
          </cell>
          <cell r="L24">
            <v>7.8530000000000003E-2</v>
          </cell>
          <cell r="M24">
            <v>7.8530000000000003E-2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6.6566666666666675E-3</v>
          </cell>
          <cell r="C27">
            <v>6.6566666666666675E-3</v>
          </cell>
          <cell r="D27">
            <v>6.6566666666666675E-3</v>
          </cell>
          <cell r="E27">
            <v>6.6566666666666675E-3</v>
          </cell>
          <cell r="F27">
            <v>6.6566666666666675E-3</v>
          </cell>
          <cell r="G27">
            <v>6.6566666666666675E-3</v>
          </cell>
          <cell r="H27">
            <v>6.6566666666666675E-3</v>
          </cell>
          <cell r="I27">
            <v>6.6566666666666675E-3</v>
          </cell>
          <cell r="J27">
            <v>6.6566666666666675E-3</v>
          </cell>
          <cell r="K27">
            <v>6.5441666666666669E-3</v>
          </cell>
          <cell r="L27">
            <v>6.5441666666666669E-3</v>
          </cell>
          <cell r="M27">
            <v>6.5441666666666669E-3</v>
          </cell>
        </row>
        <row r="29">
          <cell r="B29">
            <v>10462.156656466666</v>
          </cell>
          <cell r="C29">
            <v>10462.156656466666</v>
          </cell>
          <cell r="D29">
            <v>10462.156656466666</v>
          </cell>
          <cell r="E29">
            <v>10462.156656466666</v>
          </cell>
          <cell r="F29">
            <v>10462.156656466666</v>
          </cell>
          <cell r="G29">
            <v>10462.156656466666</v>
          </cell>
          <cell r="H29">
            <v>10462.156656466666</v>
          </cell>
          <cell r="I29">
            <v>10462.156656466666</v>
          </cell>
          <cell r="J29">
            <v>10462.156656466666</v>
          </cell>
          <cell r="K29">
            <v>10285.342541716665</v>
          </cell>
          <cell r="L29">
            <v>10285.342541716665</v>
          </cell>
          <cell r="M29">
            <v>10285.342541716665</v>
          </cell>
        </row>
        <row r="31">
          <cell r="M31">
            <v>125015.43753335002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A3 - Borah - Transformation</v>
          </cell>
          <cell r="H36" t="str">
            <v>Facility</v>
          </cell>
          <cell r="I36" t="str">
            <v>A3 - Borah - Transformation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October</v>
          </cell>
          <cell r="H38" t="str">
            <v>Annv Date</v>
          </cell>
          <cell r="I38" t="str">
            <v>October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2357521.5299999998</v>
          </cell>
          <cell r="C42">
            <v>2357521.5299999998</v>
          </cell>
          <cell r="D42">
            <v>2357521.5299999998</v>
          </cell>
          <cell r="E42">
            <v>2357521.5299999998</v>
          </cell>
          <cell r="F42">
            <v>2357521.5299999998</v>
          </cell>
          <cell r="G42">
            <v>2357521.5299999998</v>
          </cell>
          <cell r="H42">
            <v>2357521.5299999998</v>
          </cell>
          <cell r="I42">
            <v>2357521.5299999998</v>
          </cell>
          <cell r="J42">
            <v>2357521.5299999998</v>
          </cell>
          <cell r="K42">
            <v>2357521.5299999998</v>
          </cell>
          <cell r="L42">
            <v>2357521.5299999998</v>
          </cell>
          <cell r="M42">
            <v>2357521.5299999998</v>
          </cell>
        </row>
        <row r="43">
          <cell r="B43">
            <v>1571681.0199999998</v>
          </cell>
          <cell r="C43">
            <v>1571681.0199999998</v>
          </cell>
          <cell r="D43">
            <v>1571681.0199999998</v>
          </cell>
          <cell r="E43">
            <v>1571681.0199999998</v>
          </cell>
          <cell r="F43">
            <v>1571681.0199999998</v>
          </cell>
          <cell r="G43">
            <v>1571681.0199999998</v>
          </cell>
          <cell r="H43">
            <v>1571681.0199999998</v>
          </cell>
          <cell r="I43">
            <v>1571681.0199999998</v>
          </cell>
          <cell r="J43">
            <v>1571681.0199999998</v>
          </cell>
          <cell r="K43">
            <v>1571681.0199999998</v>
          </cell>
          <cell r="L43">
            <v>1571681.0199999998</v>
          </cell>
          <cell r="M43">
            <v>1571681.0199999998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1571681.0199999998</v>
          </cell>
          <cell r="C45">
            <v>1571681.0199999998</v>
          </cell>
          <cell r="D45">
            <v>1571681.0199999998</v>
          </cell>
          <cell r="E45">
            <v>1571681.0199999998</v>
          </cell>
          <cell r="F45">
            <v>1571681.0199999998</v>
          </cell>
          <cell r="G45">
            <v>1571681.0199999998</v>
          </cell>
          <cell r="H45">
            <v>1571681.0199999998</v>
          </cell>
          <cell r="I45">
            <v>1571681.0199999998</v>
          </cell>
          <cell r="J45">
            <v>1571681.0199999998</v>
          </cell>
          <cell r="K45">
            <v>1571681.0199999998</v>
          </cell>
          <cell r="L45">
            <v>1571681.0199999998</v>
          </cell>
          <cell r="M45">
            <v>1571681.0199999998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4.07E-2</v>
          </cell>
          <cell r="C47">
            <v>4.07E-2</v>
          </cell>
          <cell r="D47">
            <v>4.07E-2</v>
          </cell>
          <cell r="E47">
            <v>4.07E-2</v>
          </cell>
          <cell r="F47">
            <v>4.07E-2</v>
          </cell>
          <cell r="G47">
            <v>4.1860000000000001E-2</v>
          </cell>
          <cell r="H47">
            <v>4.1860000000000001E-2</v>
          </cell>
          <cell r="I47">
            <v>4.1860000000000001E-2</v>
          </cell>
          <cell r="J47">
            <v>4.1860000000000001E-2</v>
          </cell>
          <cell r="K47">
            <v>4.0430000000000001E-2</v>
          </cell>
          <cell r="L47">
            <v>4.0430000000000001E-2</v>
          </cell>
          <cell r="M47">
            <v>4.0430000000000001E-2</v>
          </cell>
        </row>
        <row r="48">
          <cell r="B48">
            <v>1.444E-2</v>
          </cell>
          <cell r="C48">
            <v>1.444E-2</v>
          </cell>
          <cell r="D48">
            <v>1.444E-2</v>
          </cell>
          <cell r="E48">
            <v>1.444E-2</v>
          </cell>
          <cell r="F48">
            <v>1.444E-2</v>
          </cell>
          <cell r="G48">
            <v>1.511E-2</v>
          </cell>
          <cell r="H48">
            <v>1.511E-2</v>
          </cell>
          <cell r="I48">
            <v>1.511E-2</v>
          </cell>
          <cell r="J48">
            <v>1.511E-2</v>
          </cell>
          <cell r="K48">
            <v>1.41E-2</v>
          </cell>
          <cell r="L48">
            <v>1.41E-2</v>
          </cell>
          <cell r="M48">
            <v>1.41E-2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4.0400000000000002E-3</v>
          </cell>
          <cell r="C50">
            <v>4.0400000000000002E-3</v>
          </cell>
          <cell r="D50">
            <v>4.0400000000000002E-3</v>
          </cell>
          <cell r="E50">
            <v>4.0400000000000002E-3</v>
          </cell>
          <cell r="F50">
            <v>4.0400000000000002E-3</v>
          </cell>
          <cell r="G50">
            <v>4.5300000000000002E-3</v>
          </cell>
          <cell r="H50">
            <v>4.5300000000000002E-3</v>
          </cell>
          <cell r="I50">
            <v>4.5300000000000002E-3</v>
          </cell>
          <cell r="J50">
            <v>4.5300000000000002E-3</v>
          </cell>
          <cell r="K50">
            <v>4.1099999999999999E-3</v>
          </cell>
          <cell r="L50">
            <v>4.1099999999999999E-3</v>
          </cell>
          <cell r="M50">
            <v>4.1099999999999999E-3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7.9079999999999998E-2</v>
          </cell>
          <cell r="C58">
            <v>7.9079999999999998E-2</v>
          </cell>
          <cell r="D58">
            <v>7.9079999999999998E-2</v>
          </cell>
          <cell r="E58">
            <v>7.9079999999999998E-2</v>
          </cell>
          <cell r="F58">
            <v>7.9079999999999998E-2</v>
          </cell>
          <cell r="G58">
            <v>8.0240000000000006E-2</v>
          </cell>
          <cell r="H58">
            <v>8.0240000000000006E-2</v>
          </cell>
          <cell r="I58">
            <v>8.0240000000000006E-2</v>
          </cell>
          <cell r="J58">
            <v>8.0240000000000006E-2</v>
          </cell>
          <cell r="K58">
            <v>7.8809999999999991E-2</v>
          </cell>
          <cell r="L58">
            <v>7.8809999999999991E-2</v>
          </cell>
          <cell r="M58">
            <v>7.8809999999999991E-2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6.5899999999999995E-3</v>
          </cell>
          <cell r="C61">
            <v>6.5899999999999995E-3</v>
          </cell>
          <cell r="D61">
            <v>6.5899999999999995E-3</v>
          </cell>
          <cell r="E61">
            <v>6.5899999999999995E-3</v>
          </cell>
          <cell r="F61">
            <v>6.5899999999999995E-3</v>
          </cell>
          <cell r="G61">
            <v>6.6866666666666671E-3</v>
          </cell>
          <cell r="H61">
            <v>6.6866666666666671E-3</v>
          </cell>
          <cell r="I61">
            <v>6.6866666666666671E-3</v>
          </cell>
          <cell r="J61">
            <v>6.6866666666666671E-3</v>
          </cell>
          <cell r="K61">
            <v>6.5674999999999996E-3</v>
          </cell>
          <cell r="L61">
            <v>6.5674999999999996E-3</v>
          </cell>
          <cell r="M61">
            <v>6.5674999999999996E-3</v>
          </cell>
        </row>
        <row r="63">
          <cell r="B63">
            <v>10357.377921799998</v>
          </cell>
          <cell r="C63">
            <v>10357.377921799998</v>
          </cell>
          <cell r="D63">
            <v>10357.377921799998</v>
          </cell>
          <cell r="E63">
            <v>10357.377921799998</v>
          </cell>
          <cell r="F63">
            <v>10357.377921799998</v>
          </cell>
          <cell r="G63">
            <v>10509.307087066665</v>
          </cell>
          <cell r="H63">
            <v>10509.307087066665</v>
          </cell>
          <cell r="I63">
            <v>10509.307087066665</v>
          </cell>
          <cell r="J63">
            <v>10509.307087066665</v>
          </cell>
          <cell r="K63">
            <v>10322.015098849997</v>
          </cell>
          <cell r="L63">
            <v>10322.015098849997</v>
          </cell>
          <cell r="M63">
            <v>10322.015098849997</v>
          </cell>
        </row>
        <row r="65">
          <cell r="M65">
            <v>124790.16325381665</v>
          </cell>
        </row>
        <row r="67">
          <cell r="B67">
            <v>-1.5343539416790007E-12</v>
          </cell>
          <cell r="C67">
            <v>-1.5343539416790007E-12</v>
          </cell>
          <cell r="D67">
            <v>-1.5343539416790007E-12</v>
          </cell>
          <cell r="E67">
            <v>-1.5343539416790007E-12</v>
          </cell>
          <cell r="F67">
            <v>-1.5343539416790007E-12</v>
          </cell>
          <cell r="G67">
            <v>-1.556860903898875E-12</v>
          </cell>
          <cell r="H67">
            <v>-1.556860903898875E-12</v>
          </cell>
          <cell r="I67">
            <v>-1.556860903898875E-12</v>
          </cell>
          <cell r="J67">
            <v>-1.556860903898875E-12</v>
          </cell>
          <cell r="K67">
            <v>-1.5291152521967887E-12</v>
          </cell>
          <cell r="L67">
            <v>-1.5291152521967887E-12</v>
          </cell>
          <cell r="M67">
            <v>-1.5291152521967887E-12</v>
          </cell>
        </row>
        <row r="68">
          <cell r="B68">
            <v>-104.77873466666671</v>
          </cell>
          <cell r="C68">
            <v>-104.77873466666671</v>
          </cell>
          <cell r="D68">
            <v>-104.77873466666671</v>
          </cell>
          <cell r="E68">
            <v>-104.77873466666671</v>
          </cell>
          <cell r="F68">
            <v>-104.77873466666671</v>
          </cell>
          <cell r="G68">
            <v>47.150430600000355</v>
          </cell>
          <cell r="H68">
            <v>47.150430600000355</v>
          </cell>
          <cell r="I68">
            <v>47.150430600000355</v>
          </cell>
          <cell r="J68">
            <v>47.150430600000355</v>
          </cell>
          <cell r="K68">
            <v>36.672557133333321</v>
          </cell>
          <cell r="L68">
            <v>36.672557133333321</v>
          </cell>
          <cell r="M68">
            <v>36.672557133333321</v>
          </cell>
        </row>
        <row r="69">
          <cell r="B69">
            <v>-104.77873466666824</v>
          </cell>
          <cell r="C69">
            <v>-104.77873466666824</v>
          </cell>
          <cell r="D69">
            <v>-104.77873466666824</v>
          </cell>
          <cell r="E69">
            <v>-104.77873466666824</v>
          </cell>
          <cell r="F69">
            <v>-104.77873466666824</v>
          </cell>
          <cell r="G69">
            <v>47.150430599998799</v>
          </cell>
          <cell r="H69">
            <v>47.150430599998799</v>
          </cell>
          <cell r="I69">
            <v>47.150430599998799</v>
          </cell>
          <cell r="J69">
            <v>47.150430599998799</v>
          </cell>
          <cell r="K69">
            <v>36.672557133331793</v>
          </cell>
          <cell r="L69">
            <v>36.672557133331793</v>
          </cell>
          <cell r="M69">
            <v>36.672557133331793</v>
          </cell>
        </row>
        <row r="71">
          <cell r="M71">
            <v>-225.2742795333761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A3 - Borah - Transformation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October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2357521.5299999998</v>
          </cell>
          <cell r="C87">
            <v>2357521.5299999998</v>
          </cell>
          <cell r="D87">
            <v>2357521.5299999998</v>
          </cell>
          <cell r="E87">
            <v>2357521.5299999998</v>
          </cell>
          <cell r="F87">
            <v>2357521.5299999998</v>
          </cell>
          <cell r="G87">
            <v>2357521.5299999998</v>
          </cell>
        </row>
        <row r="88">
          <cell r="B88">
            <v>1571681.0199999998</v>
          </cell>
          <cell r="C88">
            <v>1571681.0199999998</v>
          </cell>
          <cell r="D88">
            <v>1571681.0199999998</v>
          </cell>
          <cell r="E88">
            <v>1571681.0199999998</v>
          </cell>
          <cell r="F88">
            <v>1571681.0199999998</v>
          </cell>
          <cell r="G88">
            <v>1571681.0199999998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1571681.0199999998</v>
          </cell>
          <cell r="C90">
            <v>1571681.0199999998</v>
          </cell>
          <cell r="D90">
            <v>1571681.0199999998</v>
          </cell>
          <cell r="E90">
            <v>1571681.0199999998</v>
          </cell>
          <cell r="F90">
            <v>1571681.0199999998</v>
          </cell>
          <cell r="G90">
            <v>1571681.0199999998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4.07E-2</v>
          </cell>
          <cell r="C92">
            <v>4.07E-2</v>
          </cell>
          <cell r="D92">
            <v>4.07E-2</v>
          </cell>
          <cell r="E92">
            <v>4.07E-2</v>
          </cell>
          <cell r="F92">
            <v>4.07E-2</v>
          </cell>
          <cell r="G92">
            <v>4.1860000000000001E-2</v>
          </cell>
        </row>
        <row r="93">
          <cell r="B93">
            <v>1.444E-2</v>
          </cell>
          <cell r="C93">
            <v>1.444E-2</v>
          </cell>
          <cell r="D93">
            <v>1.444E-2</v>
          </cell>
          <cell r="E93">
            <v>1.444E-2</v>
          </cell>
          <cell r="F93">
            <v>1.444E-2</v>
          </cell>
          <cell r="G93">
            <v>1.511E-2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4.0400000000000002E-3</v>
          </cell>
          <cell r="C95">
            <v>4.0400000000000002E-3</v>
          </cell>
          <cell r="D95">
            <v>4.0400000000000002E-3</v>
          </cell>
          <cell r="E95">
            <v>4.0400000000000002E-3</v>
          </cell>
          <cell r="F95">
            <v>4.0400000000000002E-3</v>
          </cell>
          <cell r="G95">
            <v>4.5300000000000002E-3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7.9079999999999998E-2</v>
          </cell>
          <cell r="C103">
            <v>7.9079999999999998E-2</v>
          </cell>
          <cell r="D103">
            <v>7.9079999999999998E-2</v>
          </cell>
          <cell r="E103">
            <v>7.9079999999999998E-2</v>
          </cell>
          <cell r="F103">
            <v>7.9079999999999998E-2</v>
          </cell>
          <cell r="G103">
            <v>8.0240000000000006E-2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6.5899999999999995E-3</v>
          </cell>
          <cell r="C106">
            <v>6.5899999999999995E-3</v>
          </cell>
          <cell r="D106">
            <v>6.5899999999999995E-3</v>
          </cell>
          <cell r="E106">
            <v>6.5899999999999995E-3</v>
          </cell>
          <cell r="F106">
            <v>6.5899999999999995E-3</v>
          </cell>
          <cell r="G106">
            <v>6.6866666666666671E-3</v>
          </cell>
        </row>
        <row r="108">
          <cell r="B108">
            <v>10357.377921799998</v>
          </cell>
          <cell r="C108">
            <v>10357.377921799998</v>
          </cell>
          <cell r="D108">
            <v>10357.377921799998</v>
          </cell>
          <cell r="E108">
            <v>10357.377921799998</v>
          </cell>
          <cell r="F108">
            <v>10357.377921799998</v>
          </cell>
          <cell r="G108">
            <v>10509.307087066665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2357521.5299999998</v>
          </cell>
          <cell r="C116">
            <v>2357521.5299999998</v>
          </cell>
          <cell r="D116">
            <v>2357521.5299999998</v>
          </cell>
          <cell r="E116">
            <v>2357521.5299999998</v>
          </cell>
          <cell r="F116">
            <v>2357521.5299999998</v>
          </cell>
          <cell r="G116">
            <v>2357521.5299999998</v>
          </cell>
        </row>
        <row r="117">
          <cell r="B117">
            <v>1571681.0199999998</v>
          </cell>
          <cell r="C117">
            <v>1571681.0199999998</v>
          </cell>
          <cell r="D117">
            <v>1571681.0199999998</v>
          </cell>
          <cell r="E117">
            <v>1571681.0199999998</v>
          </cell>
          <cell r="F117">
            <v>1571681.0199999998</v>
          </cell>
          <cell r="G117">
            <v>1571681.0199999998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1571681.0199999998</v>
          </cell>
          <cell r="C119">
            <v>1571681.0199999998</v>
          </cell>
          <cell r="D119">
            <v>1571681.0199999998</v>
          </cell>
          <cell r="E119">
            <v>1571681.0199999998</v>
          </cell>
          <cell r="F119">
            <v>1571681.0199999998</v>
          </cell>
          <cell r="G119">
            <v>1571681.0199999998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4.1860000000000001E-2</v>
          </cell>
          <cell r="C121">
            <v>4.1860000000000001E-2</v>
          </cell>
          <cell r="D121">
            <v>4.1860000000000001E-2</v>
          </cell>
          <cell r="E121">
            <v>4.0430000000000001E-2</v>
          </cell>
          <cell r="F121">
            <v>4.0430000000000001E-2</v>
          </cell>
          <cell r="G121">
            <v>4.0430000000000001E-2</v>
          </cell>
        </row>
        <row r="122">
          <cell r="B122">
            <v>1.511E-2</v>
          </cell>
          <cell r="C122">
            <v>1.511E-2</v>
          </cell>
          <cell r="D122">
            <v>1.511E-2</v>
          </cell>
          <cell r="E122">
            <v>1.41E-2</v>
          </cell>
          <cell r="F122">
            <v>1.41E-2</v>
          </cell>
          <cell r="G122">
            <v>1.41E-2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4.5300000000000002E-3</v>
          </cell>
          <cell r="C124">
            <v>4.5300000000000002E-3</v>
          </cell>
          <cell r="D124">
            <v>4.5300000000000002E-3</v>
          </cell>
          <cell r="E124">
            <v>4.1099999999999999E-3</v>
          </cell>
          <cell r="F124">
            <v>4.1099999999999999E-3</v>
          </cell>
          <cell r="G124">
            <v>4.1099999999999999E-3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8.0240000000000006E-2</v>
          </cell>
          <cell r="C132">
            <v>8.0240000000000006E-2</v>
          </cell>
          <cell r="D132">
            <v>8.0240000000000006E-2</v>
          </cell>
          <cell r="E132">
            <v>7.8809999999999991E-2</v>
          </cell>
          <cell r="F132">
            <v>7.8809999999999991E-2</v>
          </cell>
          <cell r="G132">
            <v>7.8809999999999991E-2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6.6866666666666671E-3</v>
          </cell>
          <cell r="C135">
            <v>6.6866666666666671E-3</v>
          </cell>
          <cell r="D135">
            <v>6.6866666666666671E-3</v>
          </cell>
          <cell r="E135">
            <v>6.5674999999999996E-3</v>
          </cell>
          <cell r="F135">
            <v>6.5674999999999996E-3</v>
          </cell>
          <cell r="G135">
            <v>6.5674999999999996E-3</v>
          </cell>
        </row>
        <row r="137">
          <cell r="B137">
            <v>10509.307087066665</v>
          </cell>
          <cell r="C137">
            <v>10509.307087066665</v>
          </cell>
          <cell r="D137">
            <v>10509.307087066665</v>
          </cell>
          <cell r="E137">
            <v>10322.015098849997</v>
          </cell>
          <cell r="F137">
            <v>10322.015098849997</v>
          </cell>
          <cell r="G137">
            <v>10322.015098849997</v>
          </cell>
        </row>
        <row r="139">
          <cell r="G139">
            <v>124790.16325381665</v>
          </cell>
        </row>
      </sheetData>
      <sheetData sheetId="5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A3.1- Borah Substation -  Borah-Brady Line Relay Upgrade</v>
          </cell>
          <cell r="H2" t="str">
            <v>Facility</v>
          </cell>
          <cell r="I2" t="str">
            <v>A3.1- Borah Substation -  Borah-Brady Line Relay Upgrade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December</v>
          </cell>
          <cell r="H4" t="str">
            <v>Annv Date</v>
          </cell>
          <cell r="I4" t="str">
            <v>December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336232.79</v>
          </cell>
          <cell r="C8">
            <v>336232.79</v>
          </cell>
          <cell r="D8">
            <v>336232.79</v>
          </cell>
          <cell r="E8">
            <v>336232.79</v>
          </cell>
          <cell r="F8">
            <v>336232.79</v>
          </cell>
          <cell r="G8">
            <v>336232.79</v>
          </cell>
          <cell r="H8">
            <v>336232.79</v>
          </cell>
          <cell r="I8">
            <v>336232.79</v>
          </cell>
          <cell r="J8">
            <v>336232.79</v>
          </cell>
          <cell r="K8">
            <v>336232.79</v>
          </cell>
          <cell r="L8">
            <v>336232.79</v>
          </cell>
          <cell r="M8">
            <v>336232.79</v>
          </cell>
        </row>
        <row r="9">
          <cell r="B9">
            <v>224155.1933333333</v>
          </cell>
          <cell r="C9">
            <v>224155.1933333333</v>
          </cell>
          <cell r="D9">
            <v>224155.1933333333</v>
          </cell>
          <cell r="E9">
            <v>224155.1933333333</v>
          </cell>
          <cell r="F9">
            <v>224155.1933333333</v>
          </cell>
          <cell r="G9">
            <v>224155.1933333333</v>
          </cell>
          <cell r="H9">
            <v>224155.1933333333</v>
          </cell>
          <cell r="I9">
            <v>224155.1933333333</v>
          </cell>
          <cell r="J9">
            <v>224155.1933333333</v>
          </cell>
          <cell r="K9">
            <v>224155.1933333333</v>
          </cell>
          <cell r="L9">
            <v>224155.1933333333</v>
          </cell>
          <cell r="M9">
            <v>224155.1933333333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224155.1933333333</v>
          </cell>
          <cell r="C11">
            <v>224155.1933333333</v>
          </cell>
          <cell r="D11">
            <v>224155.1933333333</v>
          </cell>
          <cell r="E11">
            <v>224155.1933333333</v>
          </cell>
          <cell r="F11">
            <v>224155.1933333333</v>
          </cell>
          <cell r="G11">
            <v>224155.1933333333</v>
          </cell>
          <cell r="H11">
            <v>224155.1933333333</v>
          </cell>
          <cell r="I11">
            <v>224155.1933333333</v>
          </cell>
          <cell r="J11">
            <v>224155.1933333333</v>
          </cell>
          <cell r="K11">
            <v>224155.1933333333</v>
          </cell>
          <cell r="L11">
            <v>224155.1933333333</v>
          </cell>
          <cell r="M11">
            <v>224155.1933333333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0.13241999999999998</v>
          </cell>
          <cell r="C13">
            <v>0.13241999999999998</v>
          </cell>
          <cell r="D13">
            <v>0.13241999999999998</v>
          </cell>
          <cell r="E13">
            <v>0.13241999999999998</v>
          </cell>
          <cell r="F13">
            <v>0.13241999999999998</v>
          </cell>
          <cell r="G13">
            <v>0.13241999999999998</v>
          </cell>
          <cell r="H13">
            <v>0.13241999999999998</v>
          </cell>
          <cell r="I13">
            <v>0.13241999999999998</v>
          </cell>
          <cell r="J13">
            <v>0.13241999999999998</v>
          </cell>
          <cell r="K13">
            <v>0.13241999999999998</v>
          </cell>
          <cell r="L13">
            <v>0.13241999999999998</v>
          </cell>
          <cell r="M13">
            <v>0.13092999999999999</v>
          </cell>
        </row>
        <row r="14">
          <cell r="B14">
            <v>7.9769999999999994E-2</v>
          </cell>
          <cell r="C14">
            <v>7.9769999999999994E-2</v>
          </cell>
          <cell r="D14">
            <v>7.9769999999999994E-2</v>
          </cell>
          <cell r="E14">
            <v>7.9769999999999994E-2</v>
          </cell>
          <cell r="F14">
            <v>7.9769999999999994E-2</v>
          </cell>
          <cell r="G14">
            <v>7.9769999999999994E-2</v>
          </cell>
          <cell r="H14">
            <v>7.9769999999999994E-2</v>
          </cell>
          <cell r="I14">
            <v>7.9769999999999994E-2</v>
          </cell>
          <cell r="J14">
            <v>7.9769999999999994E-2</v>
          </cell>
          <cell r="K14">
            <v>7.9769999999999994E-2</v>
          </cell>
          <cell r="L14">
            <v>7.9769999999999994E-2</v>
          </cell>
          <cell r="M14">
            <v>7.8689999999999996E-2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3.0429999999999999E-2</v>
          </cell>
          <cell r="C16">
            <v>3.0429999999999999E-2</v>
          </cell>
          <cell r="D16">
            <v>3.0429999999999999E-2</v>
          </cell>
          <cell r="E16">
            <v>3.0429999999999999E-2</v>
          </cell>
          <cell r="F16">
            <v>3.0429999999999999E-2</v>
          </cell>
          <cell r="G16">
            <v>3.0429999999999999E-2</v>
          </cell>
          <cell r="H16">
            <v>3.0429999999999999E-2</v>
          </cell>
          <cell r="I16">
            <v>3.0429999999999999E-2</v>
          </cell>
          <cell r="J16">
            <v>3.0429999999999999E-2</v>
          </cell>
          <cell r="K16">
            <v>3.0429999999999999E-2</v>
          </cell>
          <cell r="L16">
            <v>3.0429999999999999E-2</v>
          </cell>
          <cell r="M16">
            <v>3.0020000000000002E-2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0.17024999999999998</v>
          </cell>
          <cell r="C24">
            <v>0.17024999999999998</v>
          </cell>
          <cell r="D24">
            <v>0.17024999999999998</v>
          </cell>
          <cell r="E24">
            <v>0.17024999999999998</v>
          </cell>
          <cell r="F24">
            <v>0.17024999999999998</v>
          </cell>
          <cell r="G24">
            <v>0.17024999999999998</v>
          </cell>
          <cell r="H24">
            <v>0.17024999999999998</v>
          </cell>
          <cell r="I24">
            <v>0.17024999999999998</v>
          </cell>
          <cell r="J24">
            <v>0.17024999999999998</v>
          </cell>
          <cell r="K24">
            <v>0.17024999999999998</v>
          </cell>
          <cell r="L24">
            <v>0.17024999999999998</v>
          </cell>
          <cell r="M24">
            <v>0.16875999999999999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1.4187499999999999E-2</v>
          </cell>
          <cell r="C27">
            <v>1.4187499999999999E-2</v>
          </cell>
          <cell r="D27">
            <v>1.4187499999999999E-2</v>
          </cell>
          <cell r="E27">
            <v>1.4187499999999999E-2</v>
          </cell>
          <cell r="F27">
            <v>1.4187499999999999E-2</v>
          </cell>
          <cell r="G27">
            <v>1.4187499999999999E-2</v>
          </cell>
          <cell r="H27">
            <v>1.4187499999999999E-2</v>
          </cell>
          <cell r="I27">
            <v>1.4187499999999999E-2</v>
          </cell>
          <cell r="J27">
            <v>1.4187499999999999E-2</v>
          </cell>
          <cell r="K27">
            <v>1.4187499999999999E-2</v>
          </cell>
          <cell r="L27">
            <v>1.4187499999999999E-2</v>
          </cell>
          <cell r="M27">
            <v>1.4063333333333332E-2</v>
          </cell>
        </row>
        <row r="29">
          <cell r="B29">
            <v>3180.201805416666</v>
          </cell>
          <cell r="C29">
            <v>3180.201805416666</v>
          </cell>
          <cell r="D29">
            <v>3180.201805416666</v>
          </cell>
          <cell r="E29">
            <v>3180.201805416666</v>
          </cell>
          <cell r="F29">
            <v>3180.201805416666</v>
          </cell>
          <cell r="G29">
            <v>3180.201805416666</v>
          </cell>
          <cell r="H29">
            <v>3180.201805416666</v>
          </cell>
          <cell r="I29">
            <v>3180.201805416666</v>
          </cell>
          <cell r="J29">
            <v>3180.201805416666</v>
          </cell>
          <cell r="K29">
            <v>3180.201805416666</v>
          </cell>
          <cell r="L29">
            <v>3180.201805416666</v>
          </cell>
          <cell r="M29">
            <v>3152.3692022444438</v>
          </cell>
        </row>
        <row r="31">
          <cell r="M31">
            <v>38134.58906182777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A3.1- Borah Substation -  Borah-Brady Line Relay Upgrade</v>
          </cell>
          <cell r="H36" t="str">
            <v>Facility</v>
          </cell>
          <cell r="I36" t="str">
            <v>A3.1- Borah Substation -  Borah-Brady Line Relay Upgrade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December</v>
          </cell>
          <cell r="H38" t="str">
            <v>Annv Date</v>
          </cell>
          <cell r="I38" t="str">
            <v>December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336232.79</v>
          </cell>
          <cell r="C42">
            <v>336232.79</v>
          </cell>
          <cell r="D42">
            <v>336232.79</v>
          </cell>
          <cell r="E42">
            <v>336232.79</v>
          </cell>
          <cell r="F42">
            <v>336232.79</v>
          </cell>
          <cell r="G42">
            <v>336232.79</v>
          </cell>
          <cell r="H42">
            <v>336232.79</v>
          </cell>
          <cell r="I42">
            <v>336232.79</v>
          </cell>
          <cell r="J42">
            <v>336232.79</v>
          </cell>
          <cell r="K42">
            <v>336232.79</v>
          </cell>
          <cell r="L42">
            <v>336232.79</v>
          </cell>
          <cell r="M42">
            <v>336232.79</v>
          </cell>
        </row>
        <row r="43">
          <cell r="B43">
            <v>224155.1933333333</v>
          </cell>
          <cell r="C43">
            <v>224155.1933333333</v>
          </cell>
          <cell r="D43">
            <v>224155.1933333333</v>
          </cell>
          <cell r="E43">
            <v>224155.1933333333</v>
          </cell>
          <cell r="F43">
            <v>224155.1933333333</v>
          </cell>
          <cell r="G43">
            <v>224155.1933333333</v>
          </cell>
          <cell r="H43">
            <v>224155.1933333333</v>
          </cell>
          <cell r="I43">
            <v>224155.1933333333</v>
          </cell>
          <cell r="J43">
            <v>224155.1933333333</v>
          </cell>
          <cell r="K43">
            <v>224155.1933333333</v>
          </cell>
          <cell r="L43">
            <v>224155.1933333333</v>
          </cell>
          <cell r="M43">
            <v>224155.1933333333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224155.1933333333</v>
          </cell>
          <cell r="C45">
            <v>224155.1933333333</v>
          </cell>
          <cell r="D45">
            <v>224155.1933333333</v>
          </cell>
          <cell r="E45">
            <v>224155.1933333333</v>
          </cell>
          <cell r="F45">
            <v>224155.1933333333</v>
          </cell>
          <cell r="G45">
            <v>224155.1933333333</v>
          </cell>
          <cell r="H45">
            <v>224155.1933333333</v>
          </cell>
          <cell r="I45">
            <v>224155.1933333333</v>
          </cell>
          <cell r="J45">
            <v>224155.1933333333</v>
          </cell>
          <cell r="K45">
            <v>224155.1933333333</v>
          </cell>
          <cell r="L45">
            <v>224155.1933333333</v>
          </cell>
          <cell r="M45">
            <v>224155.1933333333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0.13092999999999999</v>
          </cell>
          <cell r="C47">
            <v>0.13092999999999999</v>
          </cell>
          <cell r="D47">
            <v>0.13092999999999999</v>
          </cell>
          <cell r="E47">
            <v>0.13092999999999999</v>
          </cell>
          <cell r="F47">
            <v>0.13092999999999999</v>
          </cell>
          <cell r="G47">
            <v>0.13791</v>
          </cell>
          <cell r="H47">
            <v>0.13791</v>
          </cell>
          <cell r="I47">
            <v>0.13791</v>
          </cell>
          <cell r="J47">
            <v>0.13791</v>
          </cell>
          <cell r="K47">
            <v>0.13791</v>
          </cell>
          <cell r="L47">
            <v>0.13791</v>
          </cell>
          <cell r="M47">
            <v>0.13632</v>
          </cell>
        </row>
        <row r="48">
          <cell r="B48">
            <v>7.8689999999999996E-2</v>
          </cell>
          <cell r="C48">
            <v>7.8689999999999996E-2</v>
          </cell>
          <cell r="D48">
            <v>7.8689999999999996E-2</v>
          </cell>
          <cell r="E48">
            <v>7.8689999999999996E-2</v>
          </cell>
          <cell r="F48">
            <v>7.8689999999999996E-2</v>
          </cell>
          <cell r="G48">
            <v>8.2040000000000002E-2</v>
          </cell>
          <cell r="H48">
            <v>8.2040000000000002E-2</v>
          </cell>
          <cell r="I48">
            <v>8.2040000000000002E-2</v>
          </cell>
          <cell r="J48">
            <v>8.2040000000000002E-2</v>
          </cell>
          <cell r="K48">
            <v>8.2040000000000002E-2</v>
          </cell>
          <cell r="L48">
            <v>8.2040000000000002E-2</v>
          </cell>
          <cell r="M48">
            <v>8.0909999999999996E-2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3.0020000000000002E-2</v>
          </cell>
          <cell r="C50">
            <v>3.0020000000000002E-2</v>
          </cell>
          <cell r="D50">
            <v>3.0020000000000002E-2</v>
          </cell>
          <cell r="E50">
            <v>3.0020000000000002E-2</v>
          </cell>
          <cell r="F50">
            <v>3.0020000000000002E-2</v>
          </cell>
          <cell r="G50">
            <v>3.3649999999999999E-2</v>
          </cell>
          <cell r="H50">
            <v>3.3649999999999999E-2</v>
          </cell>
          <cell r="I50">
            <v>3.3649999999999999E-2</v>
          </cell>
          <cell r="J50">
            <v>3.3649999999999999E-2</v>
          </cell>
          <cell r="K50">
            <v>3.3649999999999999E-2</v>
          </cell>
          <cell r="L50">
            <v>3.3649999999999999E-2</v>
          </cell>
          <cell r="M50">
            <v>3.3189999999999997E-2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0.16931000000000002</v>
          </cell>
          <cell r="C58">
            <v>0.16931000000000002</v>
          </cell>
          <cell r="D58">
            <v>0.16931000000000002</v>
          </cell>
          <cell r="E58">
            <v>0.16931000000000002</v>
          </cell>
          <cell r="F58">
            <v>0.16931000000000002</v>
          </cell>
          <cell r="G58">
            <v>0.17629000000000003</v>
          </cell>
          <cell r="H58">
            <v>0.17629000000000003</v>
          </cell>
          <cell r="I58">
            <v>0.17629000000000003</v>
          </cell>
          <cell r="J58">
            <v>0.17629000000000003</v>
          </cell>
          <cell r="K58">
            <v>0.17629000000000003</v>
          </cell>
          <cell r="L58">
            <v>0.17629000000000003</v>
          </cell>
          <cell r="M58">
            <v>0.17470000000000002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1.4109166666666667E-2</v>
          </cell>
          <cell r="C61">
            <v>1.4109166666666667E-2</v>
          </cell>
          <cell r="D61">
            <v>1.4109166666666667E-2</v>
          </cell>
          <cell r="E61">
            <v>1.4109166666666667E-2</v>
          </cell>
          <cell r="F61">
            <v>1.4109166666666667E-2</v>
          </cell>
          <cell r="G61">
            <v>1.4690833333333335E-2</v>
          </cell>
          <cell r="H61">
            <v>1.4690833333333335E-2</v>
          </cell>
          <cell r="I61">
            <v>1.4690833333333335E-2</v>
          </cell>
          <cell r="J61">
            <v>1.4690833333333335E-2</v>
          </cell>
          <cell r="K61">
            <v>1.4690833333333335E-2</v>
          </cell>
          <cell r="L61">
            <v>1.4690833333333335E-2</v>
          </cell>
          <cell r="M61">
            <v>1.4558333333333335E-2</v>
          </cell>
        </row>
        <row r="63">
          <cell r="B63">
            <v>3162.6429819388886</v>
          </cell>
          <cell r="C63">
            <v>3162.6429819388886</v>
          </cell>
          <cell r="D63">
            <v>3162.6429819388886</v>
          </cell>
          <cell r="E63">
            <v>3162.6429819388886</v>
          </cell>
          <cell r="F63">
            <v>3162.6429819388886</v>
          </cell>
          <cell r="G63">
            <v>3293.0265860611112</v>
          </cell>
          <cell r="H63">
            <v>3293.0265860611112</v>
          </cell>
          <cell r="I63">
            <v>3293.0265860611112</v>
          </cell>
          <cell r="J63">
            <v>3293.0265860611112</v>
          </cell>
          <cell r="K63">
            <v>3293.0265860611112</v>
          </cell>
          <cell r="L63">
            <v>3293.0265860611112</v>
          </cell>
          <cell r="M63">
            <v>3263.326022944444</v>
          </cell>
        </row>
        <row r="65">
          <cell r="M65">
            <v>38834.700449005555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-17.558823477777423</v>
          </cell>
          <cell r="C68">
            <v>-17.558823477777423</v>
          </cell>
          <cell r="D68">
            <v>-17.558823477777423</v>
          </cell>
          <cell r="E68">
            <v>-17.558823477777423</v>
          </cell>
          <cell r="F68">
            <v>-17.558823477777423</v>
          </cell>
          <cell r="G68">
            <v>112.82478064444513</v>
          </cell>
          <cell r="H68">
            <v>112.82478064444513</v>
          </cell>
          <cell r="I68">
            <v>112.82478064444513</v>
          </cell>
          <cell r="J68">
            <v>112.82478064444513</v>
          </cell>
          <cell r="K68">
            <v>112.82478064444513</v>
          </cell>
          <cell r="L68">
            <v>112.82478064444513</v>
          </cell>
          <cell r="M68">
            <v>110.95682070000021</v>
          </cell>
        </row>
        <row r="69">
          <cell r="B69">
            <v>-17.558823477777423</v>
          </cell>
          <cell r="C69">
            <v>-17.558823477777423</v>
          </cell>
          <cell r="D69">
            <v>-17.558823477777423</v>
          </cell>
          <cell r="E69">
            <v>-17.558823477777423</v>
          </cell>
          <cell r="F69">
            <v>-17.558823477777423</v>
          </cell>
          <cell r="G69">
            <v>112.82478064444513</v>
          </cell>
          <cell r="H69">
            <v>112.82478064444513</v>
          </cell>
          <cell r="I69">
            <v>112.82478064444513</v>
          </cell>
          <cell r="J69">
            <v>112.82478064444513</v>
          </cell>
          <cell r="K69">
            <v>112.82478064444513</v>
          </cell>
          <cell r="L69">
            <v>112.82478064444513</v>
          </cell>
          <cell r="M69">
            <v>110.95682070000021</v>
          </cell>
        </row>
        <row r="71">
          <cell r="M71">
            <v>700.11138717778522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A3.1- Borah Substation -  Borah-Brady Line Relay Upgrade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November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336232.79</v>
          </cell>
          <cell r="C87">
            <v>336232.79</v>
          </cell>
          <cell r="D87">
            <v>336232.79</v>
          </cell>
          <cell r="E87">
            <v>336232.79</v>
          </cell>
          <cell r="F87">
            <v>336232.79</v>
          </cell>
          <cell r="G87">
            <v>336232.79</v>
          </cell>
        </row>
        <row r="88">
          <cell r="B88">
            <v>224155.1933333333</v>
          </cell>
          <cell r="C88">
            <v>224155.1933333333</v>
          </cell>
          <cell r="D88">
            <v>224155.1933333333</v>
          </cell>
          <cell r="E88">
            <v>224155.1933333333</v>
          </cell>
          <cell r="F88">
            <v>224155.1933333333</v>
          </cell>
          <cell r="G88">
            <v>224155.1933333333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224155.1933333333</v>
          </cell>
          <cell r="C90">
            <v>224155.1933333333</v>
          </cell>
          <cell r="D90">
            <v>224155.1933333333</v>
          </cell>
          <cell r="E90">
            <v>224155.1933333333</v>
          </cell>
          <cell r="F90">
            <v>224155.1933333333</v>
          </cell>
          <cell r="G90">
            <v>224155.1933333333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0.13092999999999999</v>
          </cell>
          <cell r="C92">
            <v>0.13092999999999999</v>
          </cell>
          <cell r="D92">
            <v>0.13092999999999999</v>
          </cell>
          <cell r="E92">
            <v>0.13092999999999999</v>
          </cell>
          <cell r="F92">
            <v>0.13092999999999999</v>
          </cell>
          <cell r="G92">
            <v>0.13791</v>
          </cell>
        </row>
        <row r="93">
          <cell r="B93">
            <v>7.8689999999999996E-2</v>
          </cell>
          <cell r="C93">
            <v>7.8689999999999996E-2</v>
          </cell>
          <cell r="D93">
            <v>7.8689999999999996E-2</v>
          </cell>
          <cell r="E93">
            <v>7.8689999999999996E-2</v>
          </cell>
          <cell r="F93">
            <v>7.8689999999999996E-2</v>
          </cell>
          <cell r="G93">
            <v>8.2040000000000002E-2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3.0020000000000002E-2</v>
          </cell>
          <cell r="C95">
            <v>3.0020000000000002E-2</v>
          </cell>
          <cell r="D95">
            <v>3.0020000000000002E-2</v>
          </cell>
          <cell r="E95">
            <v>3.0020000000000002E-2</v>
          </cell>
          <cell r="F95">
            <v>3.0020000000000002E-2</v>
          </cell>
          <cell r="G95">
            <v>3.3649999999999999E-2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0.16931000000000002</v>
          </cell>
          <cell r="C103">
            <v>0.16931000000000002</v>
          </cell>
          <cell r="D103">
            <v>0.16931000000000002</v>
          </cell>
          <cell r="E103">
            <v>0.16931000000000002</v>
          </cell>
          <cell r="F103">
            <v>0.16931000000000002</v>
          </cell>
          <cell r="G103">
            <v>0.17629000000000003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1.4109166666666667E-2</v>
          </cell>
          <cell r="C106">
            <v>1.4109166666666667E-2</v>
          </cell>
          <cell r="D106">
            <v>1.4109166666666667E-2</v>
          </cell>
          <cell r="E106">
            <v>1.4109166666666667E-2</v>
          </cell>
          <cell r="F106">
            <v>1.4109166666666667E-2</v>
          </cell>
          <cell r="G106">
            <v>1.4690833333333335E-2</v>
          </cell>
        </row>
        <row r="108">
          <cell r="B108">
            <v>3162.6429819388886</v>
          </cell>
          <cell r="C108">
            <v>3162.6429819388886</v>
          </cell>
          <cell r="D108">
            <v>3162.6429819388886</v>
          </cell>
          <cell r="E108">
            <v>3162.6429819388886</v>
          </cell>
          <cell r="F108">
            <v>3162.6429819388886</v>
          </cell>
          <cell r="G108">
            <v>3293.0265860611112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336232.79</v>
          </cell>
          <cell r="C116">
            <v>336232.79</v>
          </cell>
          <cell r="D116">
            <v>336232.79</v>
          </cell>
          <cell r="E116">
            <v>336232.79</v>
          </cell>
          <cell r="F116">
            <v>336232.79</v>
          </cell>
          <cell r="G116">
            <v>336232.79</v>
          </cell>
        </row>
        <row r="117">
          <cell r="B117">
            <v>224155.1933333333</v>
          </cell>
          <cell r="C117">
            <v>224155.1933333333</v>
          </cell>
          <cell r="D117">
            <v>224155.1933333333</v>
          </cell>
          <cell r="E117">
            <v>224155.1933333333</v>
          </cell>
          <cell r="F117">
            <v>224155.1933333333</v>
          </cell>
          <cell r="G117">
            <v>224155.1933333333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224155.1933333333</v>
          </cell>
          <cell r="C119">
            <v>224155.1933333333</v>
          </cell>
          <cell r="D119">
            <v>224155.1933333333</v>
          </cell>
          <cell r="E119">
            <v>224155.1933333333</v>
          </cell>
          <cell r="F119">
            <v>224155.1933333333</v>
          </cell>
          <cell r="G119">
            <v>224155.1933333333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0.13791</v>
          </cell>
          <cell r="C121">
            <v>0.13791</v>
          </cell>
          <cell r="D121">
            <v>0.13791</v>
          </cell>
          <cell r="E121">
            <v>0.13791</v>
          </cell>
          <cell r="F121">
            <v>0.13791</v>
          </cell>
          <cell r="G121">
            <v>0.13632</v>
          </cell>
        </row>
        <row r="122">
          <cell r="B122">
            <v>8.2040000000000002E-2</v>
          </cell>
          <cell r="C122">
            <v>8.2040000000000002E-2</v>
          </cell>
          <cell r="D122">
            <v>8.2040000000000002E-2</v>
          </cell>
          <cell r="E122">
            <v>8.2040000000000002E-2</v>
          </cell>
          <cell r="F122">
            <v>8.2040000000000002E-2</v>
          </cell>
          <cell r="G122">
            <v>8.0909999999999996E-2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3.3649999999999999E-2</v>
          </cell>
          <cell r="C124">
            <v>3.3649999999999999E-2</v>
          </cell>
          <cell r="D124">
            <v>3.3649999999999999E-2</v>
          </cell>
          <cell r="E124">
            <v>3.3649999999999999E-2</v>
          </cell>
          <cell r="F124">
            <v>3.3649999999999999E-2</v>
          </cell>
          <cell r="G124">
            <v>3.3189999999999997E-2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0.17629000000000003</v>
          </cell>
          <cell r="C132">
            <v>0.17629000000000003</v>
          </cell>
          <cell r="D132">
            <v>0.17629000000000003</v>
          </cell>
          <cell r="E132">
            <v>0.17629000000000003</v>
          </cell>
          <cell r="F132">
            <v>0.17629000000000003</v>
          </cell>
          <cell r="G132">
            <v>0.17470000000000002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1.4690833333333335E-2</v>
          </cell>
          <cell r="C135">
            <v>1.4690833333333335E-2</v>
          </cell>
          <cell r="D135">
            <v>1.4690833333333335E-2</v>
          </cell>
          <cell r="E135">
            <v>1.4690833333333335E-2</v>
          </cell>
          <cell r="F135">
            <v>1.4690833333333335E-2</v>
          </cell>
          <cell r="G135">
            <v>1.4558333333333335E-2</v>
          </cell>
        </row>
        <row r="137">
          <cell r="B137">
            <v>3293.0265860611112</v>
          </cell>
          <cell r="C137">
            <v>3293.0265860611112</v>
          </cell>
          <cell r="D137">
            <v>3293.0265860611112</v>
          </cell>
          <cell r="E137">
            <v>3293.0265860611112</v>
          </cell>
          <cell r="F137">
            <v>3293.0265860611112</v>
          </cell>
          <cell r="G137">
            <v>3263.326022944444</v>
          </cell>
        </row>
        <row r="139">
          <cell r="G139">
            <v>38834.700449005555</v>
          </cell>
        </row>
      </sheetData>
      <sheetData sheetId="6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A4 - Borah-Bridger (345 KV Term Fac)</v>
          </cell>
          <cell r="H2" t="str">
            <v>Facility</v>
          </cell>
          <cell r="I2" t="str">
            <v>A4 - Borah-Bridger (345 KV Term Fac)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October</v>
          </cell>
          <cell r="H4" t="str">
            <v>Annv Date</v>
          </cell>
          <cell r="I4" t="str">
            <v>October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2732519.01</v>
          </cell>
          <cell r="C8">
            <v>2732519.01</v>
          </cell>
          <cell r="D8">
            <v>2732519.01</v>
          </cell>
          <cell r="E8">
            <v>2732519.01</v>
          </cell>
          <cell r="F8">
            <v>2732519.01</v>
          </cell>
          <cell r="G8">
            <v>2732519.01</v>
          </cell>
          <cell r="H8">
            <v>2732519.01</v>
          </cell>
          <cell r="I8">
            <v>2732519.01</v>
          </cell>
          <cell r="J8">
            <v>2732519.01</v>
          </cell>
          <cell r="K8">
            <v>2732519.01</v>
          </cell>
          <cell r="L8">
            <v>2732519.01</v>
          </cell>
          <cell r="M8">
            <v>2732519.01</v>
          </cell>
        </row>
        <row r="9">
          <cell r="B9">
            <v>2732519.01</v>
          </cell>
          <cell r="C9">
            <v>2732519.01</v>
          </cell>
          <cell r="D9">
            <v>2732519.01</v>
          </cell>
          <cell r="E9">
            <v>2732519.01</v>
          </cell>
          <cell r="F9">
            <v>2732519.01</v>
          </cell>
          <cell r="G9">
            <v>2732519.01</v>
          </cell>
          <cell r="H9">
            <v>2732519.01</v>
          </cell>
          <cell r="I9">
            <v>2732519.01</v>
          </cell>
          <cell r="J9">
            <v>2732519.01</v>
          </cell>
          <cell r="K9">
            <v>2732519.01</v>
          </cell>
          <cell r="L9">
            <v>2732519.01</v>
          </cell>
          <cell r="M9">
            <v>2732519.01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2732519.01</v>
          </cell>
          <cell r="C11">
            <v>2732519.01</v>
          </cell>
          <cell r="D11">
            <v>2732519.01</v>
          </cell>
          <cell r="E11">
            <v>2732519.01</v>
          </cell>
          <cell r="F11">
            <v>2732519.01</v>
          </cell>
          <cell r="G11">
            <v>2732519.01</v>
          </cell>
          <cell r="H11">
            <v>2732519.01</v>
          </cell>
          <cell r="I11">
            <v>2732519.01</v>
          </cell>
          <cell r="J11">
            <v>2732519.01</v>
          </cell>
          <cell r="K11">
            <v>2732519.01</v>
          </cell>
          <cell r="L11">
            <v>2732519.01</v>
          </cell>
          <cell r="M11">
            <v>2732519.01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4.2050000000000004E-2</v>
          </cell>
          <cell r="C13">
            <v>4.2050000000000004E-2</v>
          </cell>
          <cell r="D13">
            <v>4.2050000000000004E-2</v>
          </cell>
          <cell r="E13">
            <v>4.2050000000000004E-2</v>
          </cell>
          <cell r="F13">
            <v>4.2050000000000004E-2</v>
          </cell>
          <cell r="G13">
            <v>4.2050000000000004E-2</v>
          </cell>
          <cell r="H13">
            <v>4.2050000000000004E-2</v>
          </cell>
          <cell r="I13">
            <v>4.2050000000000004E-2</v>
          </cell>
          <cell r="J13">
            <v>4.2050000000000004E-2</v>
          </cell>
          <cell r="K13">
            <v>4.07E-2</v>
          </cell>
          <cell r="L13">
            <v>4.07E-2</v>
          </cell>
          <cell r="M13">
            <v>4.07E-2</v>
          </cell>
        </row>
        <row r="14">
          <cell r="B14">
            <v>1.54E-2</v>
          </cell>
          <cell r="C14">
            <v>1.54E-2</v>
          </cell>
          <cell r="D14">
            <v>1.54E-2</v>
          </cell>
          <cell r="E14">
            <v>1.54E-2</v>
          </cell>
          <cell r="F14">
            <v>1.54E-2</v>
          </cell>
          <cell r="G14">
            <v>1.54E-2</v>
          </cell>
          <cell r="H14">
            <v>1.54E-2</v>
          </cell>
          <cell r="I14">
            <v>1.54E-2</v>
          </cell>
          <cell r="J14">
            <v>1.54E-2</v>
          </cell>
          <cell r="K14">
            <v>1.444E-2</v>
          </cell>
          <cell r="L14">
            <v>1.444E-2</v>
          </cell>
          <cell r="M14">
            <v>1.444E-2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4.4299999999999999E-3</v>
          </cell>
          <cell r="C16">
            <v>4.4299999999999999E-3</v>
          </cell>
          <cell r="D16">
            <v>4.4299999999999999E-3</v>
          </cell>
          <cell r="E16">
            <v>4.4299999999999999E-3</v>
          </cell>
          <cell r="F16">
            <v>4.4299999999999999E-3</v>
          </cell>
          <cell r="G16">
            <v>4.4299999999999999E-3</v>
          </cell>
          <cell r="H16">
            <v>4.4299999999999999E-3</v>
          </cell>
          <cell r="I16">
            <v>4.4299999999999999E-3</v>
          </cell>
          <cell r="J16">
            <v>4.4299999999999999E-3</v>
          </cell>
          <cell r="K16">
            <v>4.0400000000000002E-3</v>
          </cell>
          <cell r="L16">
            <v>4.0400000000000002E-3</v>
          </cell>
          <cell r="M16">
            <v>4.0400000000000002E-3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7.9880000000000007E-2</v>
          </cell>
          <cell r="C24">
            <v>7.9880000000000007E-2</v>
          </cell>
          <cell r="D24">
            <v>7.9880000000000007E-2</v>
          </cell>
          <cell r="E24">
            <v>7.9880000000000007E-2</v>
          </cell>
          <cell r="F24">
            <v>7.9880000000000007E-2</v>
          </cell>
          <cell r="G24">
            <v>7.9880000000000007E-2</v>
          </cell>
          <cell r="H24">
            <v>7.9880000000000007E-2</v>
          </cell>
          <cell r="I24">
            <v>7.9880000000000007E-2</v>
          </cell>
          <cell r="J24">
            <v>7.9880000000000007E-2</v>
          </cell>
          <cell r="K24">
            <v>7.8530000000000003E-2</v>
          </cell>
          <cell r="L24">
            <v>7.8530000000000003E-2</v>
          </cell>
          <cell r="M24">
            <v>7.8530000000000003E-2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6.6566666666666675E-3</v>
          </cell>
          <cell r="C27">
            <v>6.6566666666666675E-3</v>
          </cell>
          <cell r="D27">
            <v>6.6566666666666675E-3</v>
          </cell>
          <cell r="E27">
            <v>6.6566666666666675E-3</v>
          </cell>
          <cell r="F27">
            <v>6.6566666666666675E-3</v>
          </cell>
          <cell r="G27">
            <v>6.6566666666666675E-3</v>
          </cell>
          <cell r="H27">
            <v>6.6566666666666675E-3</v>
          </cell>
          <cell r="I27">
            <v>6.6566666666666675E-3</v>
          </cell>
          <cell r="J27">
            <v>6.6566666666666675E-3</v>
          </cell>
          <cell r="K27">
            <v>6.5441666666666669E-3</v>
          </cell>
          <cell r="L27">
            <v>6.5441666666666669E-3</v>
          </cell>
          <cell r="M27">
            <v>6.5441666666666669E-3</v>
          </cell>
        </row>
        <row r="29">
          <cell r="B29">
            <v>18189.468209900002</v>
          </cell>
          <cell r="C29">
            <v>18189.468209900002</v>
          </cell>
          <cell r="D29">
            <v>18189.468209900002</v>
          </cell>
          <cell r="E29">
            <v>18189.468209900002</v>
          </cell>
          <cell r="F29">
            <v>18189.468209900002</v>
          </cell>
          <cell r="G29">
            <v>18189.468209900002</v>
          </cell>
          <cell r="H29">
            <v>18189.468209900002</v>
          </cell>
          <cell r="I29">
            <v>18189.468209900002</v>
          </cell>
          <cell r="J29">
            <v>18189.468209900002</v>
          </cell>
          <cell r="K29">
            <v>17882.059821274997</v>
          </cell>
          <cell r="L29">
            <v>17882.059821274997</v>
          </cell>
          <cell r="M29">
            <v>17882.059821274997</v>
          </cell>
        </row>
        <row r="31">
          <cell r="M31">
            <v>217351.39335292502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A4 - Borah-Bridger (345 KV Term Fac)</v>
          </cell>
          <cell r="H36" t="str">
            <v>Facility</v>
          </cell>
          <cell r="I36" t="str">
            <v>A4 - Borah-Bridger (345 KV Term Fac)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October</v>
          </cell>
          <cell r="H38" t="str">
            <v>Annv Date</v>
          </cell>
          <cell r="I38" t="str">
            <v>October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2732519.01</v>
          </cell>
          <cell r="C42">
            <v>2732519.01</v>
          </cell>
          <cell r="D42">
            <v>2732519.01</v>
          </cell>
          <cell r="E42">
            <v>2732519.01</v>
          </cell>
          <cell r="F42">
            <v>2732519.01</v>
          </cell>
          <cell r="G42">
            <v>2732519.01</v>
          </cell>
          <cell r="H42">
            <v>2732519.01</v>
          </cell>
          <cell r="I42">
            <v>2732519.01</v>
          </cell>
          <cell r="J42">
            <v>2732519.01</v>
          </cell>
          <cell r="K42">
            <v>2732519.01</v>
          </cell>
          <cell r="L42">
            <v>2732519.01</v>
          </cell>
          <cell r="M42">
            <v>2732519.01</v>
          </cell>
        </row>
        <row r="43">
          <cell r="B43">
            <v>2732519.01</v>
          </cell>
          <cell r="C43">
            <v>2732519.01</v>
          </cell>
          <cell r="D43">
            <v>2732519.01</v>
          </cell>
          <cell r="E43">
            <v>2732519.01</v>
          </cell>
          <cell r="F43">
            <v>2732519.01</v>
          </cell>
          <cell r="G43">
            <v>2732519.01</v>
          </cell>
          <cell r="H43">
            <v>2732519.01</v>
          </cell>
          <cell r="I43">
            <v>2732519.01</v>
          </cell>
          <cell r="J43">
            <v>2732519.01</v>
          </cell>
          <cell r="K43">
            <v>2732519.01</v>
          </cell>
          <cell r="L43">
            <v>2732519.01</v>
          </cell>
          <cell r="M43">
            <v>2732519.01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2732519.01</v>
          </cell>
          <cell r="C45">
            <v>2732519.01</v>
          </cell>
          <cell r="D45">
            <v>2732519.01</v>
          </cell>
          <cell r="E45">
            <v>2732519.01</v>
          </cell>
          <cell r="F45">
            <v>2732519.01</v>
          </cell>
          <cell r="G45">
            <v>2732519.01</v>
          </cell>
          <cell r="H45">
            <v>2732519.01</v>
          </cell>
          <cell r="I45">
            <v>2732519.01</v>
          </cell>
          <cell r="J45">
            <v>2732519.01</v>
          </cell>
          <cell r="K45">
            <v>2732519.01</v>
          </cell>
          <cell r="L45">
            <v>2732519.01</v>
          </cell>
          <cell r="M45">
            <v>2732519.01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4.07E-2</v>
          </cell>
          <cell r="C47">
            <v>4.07E-2</v>
          </cell>
          <cell r="D47">
            <v>4.07E-2</v>
          </cell>
          <cell r="E47">
            <v>4.07E-2</v>
          </cell>
          <cell r="F47">
            <v>4.07E-2</v>
          </cell>
          <cell r="G47">
            <v>4.1860000000000001E-2</v>
          </cell>
          <cell r="H47">
            <v>4.1860000000000001E-2</v>
          </cell>
          <cell r="I47">
            <v>4.1860000000000001E-2</v>
          </cell>
          <cell r="J47">
            <v>4.1860000000000001E-2</v>
          </cell>
          <cell r="K47">
            <v>4.0430000000000001E-2</v>
          </cell>
          <cell r="L47">
            <v>4.0430000000000001E-2</v>
          </cell>
          <cell r="M47">
            <v>4.0430000000000001E-2</v>
          </cell>
        </row>
        <row r="48">
          <cell r="B48">
            <v>1.444E-2</v>
          </cell>
          <cell r="C48">
            <v>1.444E-2</v>
          </cell>
          <cell r="D48">
            <v>1.444E-2</v>
          </cell>
          <cell r="E48">
            <v>1.444E-2</v>
          </cell>
          <cell r="F48">
            <v>1.444E-2</v>
          </cell>
          <cell r="G48">
            <v>1.511E-2</v>
          </cell>
          <cell r="H48">
            <v>1.511E-2</v>
          </cell>
          <cell r="I48">
            <v>1.511E-2</v>
          </cell>
          <cell r="J48">
            <v>1.511E-2</v>
          </cell>
          <cell r="K48">
            <v>1.41E-2</v>
          </cell>
          <cell r="L48">
            <v>1.41E-2</v>
          </cell>
          <cell r="M48">
            <v>1.41E-2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4.0400000000000002E-3</v>
          </cell>
          <cell r="C50">
            <v>4.0400000000000002E-3</v>
          </cell>
          <cell r="D50">
            <v>4.0400000000000002E-3</v>
          </cell>
          <cell r="E50">
            <v>4.0400000000000002E-3</v>
          </cell>
          <cell r="F50">
            <v>4.0400000000000002E-3</v>
          </cell>
          <cell r="G50">
            <v>4.5300000000000002E-3</v>
          </cell>
          <cell r="H50">
            <v>4.5300000000000002E-3</v>
          </cell>
          <cell r="I50">
            <v>4.5300000000000002E-3</v>
          </cell>
          <cell r="J50">
            <v>4.5300000000000002E-3</v>
          </cell>
          <cell r="K50">
            <v>4.1099999999999999E-3</v>
          </cell>
          <cell r="L50">
            <v>4.1099999999999999E-3</v>
          </cell>
          <cell r="M50">
            <v>4.1099999999999999E-3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7.9079999999999998E-2</v>
          </cell>
          <cell r="C58">
            <v>7.9079999999999998E-2</v>
          </cell>
          <cell r="D58">
            <v>7.9079999999999998E-2</v>
          </cell>
          <cell r="E58">
            <v>7.9079999999999998E-2</v>
          </cell>
          <cell r="F58">
            <v>7.9079999999999998E-2</v>
          </cell>
          <cell r="G58">
            <v>8.0240000000000006E-2</v>
          </cell>
          <cell r="H58">
            <v>8.0240000000000006E-2</v>
          </cell>
          <cell r="I58">
            <v>8.0240000000000006E-2</v>
          </cell>
          <cell r="J58">
            <v>8.0240000000000006E-2</v>
          </cell>
          <cell r="K58">
            <v>7.8809999999999991E-2</v>
          </cell>
          <cell r="L58">
            <v>7.8809999999999991E-2</v>
          </cell>
          <cell r="M58">
            <v>7.8809999999999991E-2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6.5899999999999995E-3</v>
          </cell>
          <cell r="C61">
            <v>6.5899999999999995E-3</v>
          </cell>
          <cell r="D61">
            <v>6.5899999999999995E-3</v>
          </cell>
          <cell r="E61">
            <v>6.5899999999999995E-3</v>
          </cell>
          <cell r="F61">
            <v>6.5899999999999995E-3</v>
          </cell>
          <cell r="G61">
            <v>6.6866666666666671E-3</v>
          </cell>
          <cell r="H61">
            <v>6.6866666666666671E-3</v>
          </cell>
          <cell r="I61">
            <v>6.6866666666666671E-3</v>
          </cell>
          <cell r="J61">
            <v>6.6866666666666671E-3</v>
          </cell>
          <cell r="K61">
            <v>6.5674999999999996E-3</v>
          </cell>
          <cell r="L61">
            <v>6.5674999999999996E-3</v>
          </cell>
          <cell r="M61">
            <v>6.5674999999999996E-3</v>
          </cell>
        </row>
        <row r="63">
          <cell r="B63">
            <v>18007.300275899997</v>
          </cell>
          <cell r="C63">
            <v>18007.300275899997</v>
          </cell>
          <cell r="D63">
            <v>18007.300275899997</v>
          </cell>
          <cell r="E63">
            <v>18007.300275899997</v>
          </cell>
          <cell r="F63">
            <v>18007.300275899997</v>
          </cell>
          <cell r="G63">
            <v>18271.443780199999</v>
          </cell>
          <cell r="H63">
            <v>18271.443780199999</v>
          </cell>
          <cell r="I63">
            <v>18271.443780199999</v>
          </cell>
          <cell r="J63">
            <v>18271.443780199999</v>
          </cell>
          <cell r="K63">
            <v>17945.818598174996</v>
          </cell>
          <cell r="L63">
            <v>17945.818598174996</v>
          </cell>
          <cell r="M63">
            <v>17945.818598174996</v>
          </cell>
        </row>
        <row r="65">
          <cell r="M65">
            <v>216959.73229482493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-182.16793400000461</v>
          </cell>
          <cell r="C68">
            <v>-182.16793400000461</v>
          </cell>
          <cell r="D68">
            <v>-182.16793400000461</v>
          </cell>
          <cell r="E68">
            <v>-182.16793400000461</v>
          </cell>
          <cell r="F68">
            <v>-182.16793400000461</v>
          </cell>
          <cell r="G68">
            <v>81.975570299997344</v>
          </cell>
          <cell r="H68">
            <v>81.975570299997344</v>
          </cell>
          <cell r="I68">
            <v>81.975570299997344</v>
          </cell>
          <cell r="J68">
            <v>81.975570299997344</v>
          </cell>
          <cell r="K68">
            <v>63.758776899998338</v>
          </cell>
          <cell r="L68">
            <v>63.758776899998338</v>
          </cell>
          <cell r="M68">
            <v>63.758776899998338</v>
          </cell>
        </row>
        <row r="69">
          <cell r="B69">
            <v>-182.16793400000461</v>
          </cell>
          <cell r="C69">
            <v>-182.16793400000461</v>
          </cell>
          <cell r="D69">
            <v>-182.16793400000461</v>
          </cell>
          <cell r="E69">
            <v>-182.16793400000461</v>
          </cell>
          <cell r="F69">
            <v>-182.16793400000461</v>
          </cell>
          <cell r="G69">
            <v>81.975570299997344</v>
          </cell>
          <cell r="H69">
            <v>81.975570299997344</v>
          </cell>
          <cell r="I69">
            <v>81.975570299997344</v>
          </cell>
          <cell r="J69">
            <v>81.975570299997344</v>
          </cell>
          <cell r="K69">
            <v>63.758776899998338</v>
          </cell>
          <cell r="L69">
            <v>63.758776899998338</v>
          </cell>
          <cell r="M69">
            <v>63.758776899998338</v>
          </cell>
        </row>
        <row r="71">
          <cell r="M71">
            <v>-391.66105810008594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A4 - Borah-Bridger (345 KV Term Fac)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October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2732519.01</v>
          </cell>
          <cell r="C87">
            <v>2732519.01</v>
          </cell>
          <cell r="D87">
            <v>2732519.01</v>
          </cell>
          <cell r="E87">
            <v>2732519.01</v>
          </cell>
          <cell r="F87">
            <v>2732519.01</v>
          </cell>
          <cell r="G87">
            <v>2732519.01</v>
          </cell>
        </row>
        <row r="88">
          <cell r="B88">
            <v>2732519.01</v>
          </cell>
          <cell r="C88">
            <v>2732519.01</v>
          </cell>
          <cell r="D88">
            <v>2732519.01</v>
          </cell>
          <cell r="E88">
            <v>2732519.01</v>
          </cell>
          <cell r="F88">
            <v>2732519.01</v>
          </cell>
          <cell r="G88">
            <v>2732519.01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2732519.01</v>
          </cell>
          <cell r="C90">
            <v>2732519.01</v>
          </cell>
          <cell r="D90">
            <v>2732519.01</v>
          </cell>
          <cell r="E90">
            <v>2732519.01</v>
          </cell>
          <cell r="F90">
            <v>2732519.01</v>
          </cell>
          <cell r="G90">
            <v>2732519.01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4.07E-2</v>
          </cell>
          <cell r="C92">
            <v>4.07E-2</v>
          </cell>
          <cell r="D92">
            <v>4.07E-2</v>
          </cell>
          <cell r="E92">
            <v>4.07E-2</v>
          </cell>
          <cell r="F92">
            <v>4.07E-2</v>
          </cell>
          <cell r="G92">
            <v>4.1860000000000001E-2</v>
          </cell>
        </row>
        <row r="93">
          <cell r="B93">
            <v>1.444E-2</v>
          </cell>
          <cell r="C93">
            <v>1.444E-2</v>
          </cell>
          <cell r="D93">
            <v>1.444E-2</v>
          </cell>
          <cell r="E93">
            <v>1.444E-2</v>
          </cell>
          <cell r="F93">
            <v>1.444E-2</v>
          </cell>
          <cell r="G93">
            <v>1.511E-2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4.0400000000000002E-3</v>
          </cell>
          <cell r="C95">
            <v>4.0400000000000002E-3</v>
          </cell>
          <cell r="D95">
            <v>4.0400000000000002E-3</v>
          </cell>
          <cell r="E95">
            <v>4.0400000000000002E-3</v>
          </cell>
          <cell r="F95">
            <v>4.0400000000000002E-3</v>
          </cell>
          <cell r="G95">
            <v>4.5300000000000002E-3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7.9079999999999998E-2</v>
          </cell>
          <cell r="C103">
            <v>7.9079999999999998E-2</v>
          </cell>
          <cell r="D103">
            <v>7.9079999999999998E-2</v>
          </cell>
          <cell r="E103">
            <v>7.9079999999999998E-2</v>
          </cell>
          <cell r="F103">
            <v>7.9079999999999998E-2</v>
          </cell>
          <cell r="G103">
            <v>8.0240000000000006E-2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6.5899999999999995E-3</v>
          </cell>
          <cell r="C106">
            <v>6.5899999999999995E-3</v>
          </cell>
          <cell r="D106">
            <v>6.5899999999999995E-3</v>
          </cell>
          <cell r="E106">
            <v>6.5899999999999995E-3</v>
          </cell>
          <cell r="F106">
            <v>6.5899999999999995E-3</v>
          </cell>
          <cell r="G106">
            <v>6.6866666666666671E-3</v>
          </cell>
        </row>
        <row r="108">
          <cell r="B108">
            <v>18007.300275899997</v>
          </cell>
          <cell r="C108">
            <v>18007.300275899997</v>
          </cell>
          <cell r="D108">
            <v>18007.300275899997</v>
          </cell>
          <cell r="E108">
            <v>18007.300275899997</v>
          </cell>
          <cell r="F108">
            <v>18007.300275899997</v>
          </cell>
          <cell r="G108">
            <v>18271.443780199999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2732519.01</v>
          </cell>
          <cell r="C116">
            <v>2732519.01</v>
          </cell>
          <cell r="D116">
            <v>2732519.01</v>
          </cell>
          <cell r="E116">
            <v>2732519.01</v>
          </cell>
          <cell r="F116">
            <v>2732519.01</v>
          </cell>
          <cell r="G116">
            <v>2732519.01</v>
          </cell>
        </row>
        <row r="117">
          <cell r="B117">
            <v>2732519.01</v>
          </cell>
          <cell r="C117">
            <v>2732519.01</v>
          </cell>
          <cell r="D117">
            <v>2732519.01</v>
          </cell>
          <cell r="E117">
            <v>2732519.01</v>
          </cell>
          <cell r="F117">
            <v>2732519.01</v>
          </cell>
          <cell r="G117">
            <v>2732519.01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2732519.01</v>
          </cell>
          <cell r="C119">
            <v>2732519.01</v>
          </cell>
          <cell r="D119">
            <v>2732519.01</v>
          </cell>
          <cell r="E119">
            <v>2732519.01</v>
          </cell>
          <cell r="F119">
            <v>2732519.01</v>
          </cell>
          <cell r="G119">
            <v>2732519.01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4.1860000000000001E-2</v>
          </cell>
          <cell r="C121">
            <v>4.1860000000000001E-2</v>
          </cell>
          <cell r="D121">
            <v>4.1860000000000001E-2</v>
          </cell>
          <cell r="E121">
            <v>4.0430000000000001E-2</v>
          </cell>
          <cell r="F121">
            <v>4.0430000000000001E-2</v>
          </cell>
          <cell r="G121">
            <v>4.0430000000000001E-2</v>
          </cell>
        </row>
        <row r="122">
          <cell r="B122">
            <v>1.511E-2</v>
          </cell>
          <cell r="C122">
            <v>1.511E-2</v>
          </cell>
          <cell r="D122">
            <v>1.511E-2</v>
          </cell>
          <cell r="E122">
            <v>1.41E-2</v>
          </cell>
          <cell r="F122">
            <v>1.41E-2</v>
          </cell>
          <cell r="G122">
            <v>1.41E-2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4.5300000000000002E-3</v>
          </cell>
          <cell r="C124">
            <v>4.5300000000000002E-3</v>
          </cell>
          <cell r="D124">
            <v>4.5300000000000002E-3</v>
          </cell>
          <cell r="E124">
            <v>4.1099999999999999E-3</v>
          </cell>
          <cell r="F124">
            <v>4.1099999999999999E-3</v>
          </cell>
          <cell r="G124">
            <v>4.1099999999999999E-3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8.0240000000000006E-2</v>
          </cell>
          <cell r="C132">
            <v>8.0240000000000006E-2</v>
          </cell>
          <cell r="D132">
            <v>8.0240000000000006E-2</v>
          </cell>
          <cell r="E132">
            <v>7.8809999999999991E-2</v>
          </cell>
          <cell r="F132">
            <v>7.8809999999999991E-2</v>
          </cell>
          <cell r="G132">
            <v>7.8809999999999991E-2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6.6866666666666671E-3</v>
          </cell>
          <cell r="C135">
            <v>6.6866666666666671E-3</v>
          </cell>
          <cell r="D135">
            <v>6.6866666666666671E-3</v>
          </cell>
          <cell r="E135">
            <v>6.5674999999999996E-3</v>
          </cell>
          <cell r="F135">
            <v>6.5674999999999996E-3</v>
          </cell>
          <cell r="G135">
            <v>6.5674999999999996E-3</v>
          </cell>
        </row>
        <row r="137">
          <cell r="B137">
            <v>18271.443780199999</v>
          </cell>
          <cell r="C137">
            <v>18271.443780199999</v>
          </cell>
          <cell r="D137">
            <v>18271.443780199999</v>
          </cell>
          <cell r="E137">
            <v>17945.818598174996</v>
          </cell>
          <cell r="F137">
            <v>17945.818598174996</v>
          </cell>
          <cell r="G137">
            <v>17945.818598174996</v>
          </cell>
        </row>
        <row r="139">
          <cell r="G139">
            <v>216959.73229482493</v>
          </cell>
        </row>
      </sheetData>
      <sheetData sheetId="7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A4.1 - Borah Sub - Borah 345KV Line Protection Equipment</v>
          </cell>
          <cell r="H2" t="str">
            <v>Facility</v>
          </cell>
          <cell r="I2" t="str">
            <v>A4.1 - Borah Sub - Borah 345KV Line Protection Equipment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May</v>
          </cell>
          <cell r="H4" t="str">
            <v>Annv Date</v>
          </cell>
          <cell r="I4" t="str">
            <v>May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289047.83</v>
          </cell>
          <cell r="C8">
            <v>289047.83</v>
          </cell>
          <cell r="D8">
            <v>289047.83</v>
          </cell>
          <cell r="E8">
            <v>289047.83</v>
          </cell>
          <cell r="F8">
            <v>289047.83</v>
          </cell>
          <cell r="G8">
            <v>289047.83</v>
          </cell>
          <cell r="H8">
            <v>289047.83</v>
          </cell>
          <cell r="I8">
            <v>289047.83</v>
          </cell>
          <cell r="J8">
            <v>289047.83</v>
          </cell>
          <cell r="K8">
            <v>289047.83</v>
          </cell>
          <cell r="L8">
            <v>289047.83</v>
          </cell>
          <cell r="M8">
            <v>289047.83</v>
          </cell>
        </row>
        <row r="9">
          <cell r="B9">
            <v>192698.55333333334</v>
          </cell>
          <cell r="C9">
            <v>192698.55333333334</v>
          </cell>
          <cell r="D9">
            <v>192698.55333333334</v>
          </cell>
          <cell r="E9">
            <v>192698.55333333334</v>
          </cell>
          <cell r="F9">
            <v>192698.55333333334</v>
          </cell>
          <cell r="G9">
            <v>192698.55333333334</v>
          </cell>
          <cell r="H9">
            <v>192698.55333333334</v>
          </cell>
          <cell r="I9">
            <v>192698.55333333334</v>
          </cell>
          <cell r="J9">
            <v>192698.55333333334</v>
          </cell>
          <cell r="K9">
            <v>192698.55333333334</v>
          </cell>
          <cell r="L9">
            <v>192698.55333333334</v>
          </cell>
          <cell r="M9">
            <v>192698.55333333334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192698.55333333334</v>
          </cell>
          <cell r="C11">
            <v>192698.55333333334</v>
          </cell>
          <cell r="D11">
            <v>192698.55333333334</v>
          </cell>
          <cell r="E11">
            <v>192698.55333333334</v>
          </cell>
          <cell r="F11">
            <v>192698.55333333334</v>
          </cell>
          <cell r="G11">
            <v>192698.55333333334</v>
          </cell>
          <cell r="H11">
            <v>192698.55333333334</v>
          </cell>
          <cell r="I11">
            <v>192698.55333333334</v>
          </cell>
          <cell r="J11">
            <v>192698.55333333334</v>
          </cell>
          <cell r="K11">
            <v>192698.55333333334</v>
          </cell>
          <cell r="L11">
            <v>192698.55333333334</v>
          </cell>
          <cell r="M11">
            <v>192698.55333333334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0.12631000000000001</v>
          </cell>
          <cell r="C13">
            <v>0.12631000000000001</v>
          </cell>
          <cell r="D13">
            <v>0.12631000000000001</v>
          </cell>
          <cell r="E13">
            <v>0.12631000000000001</v>
          </cell>
          <cell r="F13">
            <v>0.12480000000000001</v>
          </cell>
          <cell r="G13">
            <v>0.12480000000000001</v>
          </cell>
          <cell r="H13">
            <v>0.12480000000000001</v>
          </cell>
          <cell r="I13">
            <v>0.12522</v>
          </cell>
          <cell r="J13">
            <v>0.12522</v>
          </cell>
          <cell r="K13">
            <v>0.12522</v>
          </cell>
          <cell r="L13">
            <v>0.12522</v>
          </cell>
          <cell r="M13">
            <v>0.12522</v>
          </cell>
        </row>
        <row r="14">
          <cell r="B14">
            <v>7.467E-2</v>
          </cell>
          <cell r="C14">
            <v>7.467E-2</v>
          </cell>
          <cell r="D14">
            <v>7.467E-2</v>
          </cell>
          <cell r="E14">
            <v>7.467E-2</v>
          </cell>
          <cell r="F14">
            <v>7.3580000000000007E-2</v>
          </cell>
          <cell r="G14">
            <v>7.3580000000000007E-2</v>
          </cell>
          <cell r="H14">
            <v>7.3580000000000007E-2</v>
          </cell>
          <cell r="I14">
            <v>7.3080000000000006E-2</v>
          </cell>
          <cell r="J14">
            <v>7.3080000000000006E-2</v>
          </cell>
          <cell r="K14">
            <v>7.3080000000000006E-2</v>
          </cell>
          <cell r="L14">
            <v>7.3080000000000006E-2</v>
          </cell>
          <cell r="M14">
            <v>7.3080000000000006E-2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2.9420000000000002E-2</v>
          </cell>
          <cell r="C16">
            <v>2.9420000000000002E-2</v>
          </cell>
          <cell r="D16">
            <v>2.9420000000000002E-2</v>
          </cell>
          <cell r="E16">
            <v>2.9420000000000002E-2</v>
          </cell>
          <cell r="F16">
            <v>2.9000000000000001E-2</v>
          </cell>
          <cell r="G16">
            <v>2.9000000000000001E-2</v>
          </cell>
          <cell r="H16">
            <v>2.9000000000000001E-2</v>
          </cell>
          <cell r="I16">
            <v>2.9919999999999999E-2</v>
          </cell>
          <cell r="J16">
            <v>2.9919999999999999E-2</v>
          </cell>
          <cell r="K16">
            <v>2.9919999999999999E-2</v>
          </cell>
          <cell r="L16">
            <v>2.9919999999999999E-2</v>
          </cell>
          <cell r="M16">
            <v>2.9919999999999999E-2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0.16414000000000001</v>
          </cell>
          <cell r="C24">
            <v>0.16414000000000001</v>
          </cell>
          <cell r="D24">
            <v>0.16414000000000001</v>
          </cell>
          <cell r="E24">
            <v>0.16414000000000001</v>
          </cell>
          <cell r="F24">
            <v>0.16263</v>
          </cell>
          <cell r="G24">
            <v>0.16263</v>
          </cell>
          <cell r="H24">
            <v>0.16263</v>
          </cell>
          <cell r="I24">
            <v>0.16305</v>
          </cell>
          <cell r="J24">
            <v>0.16305</v>
          </cell>
          <cell r="K24">
            <v>0.16305</v>
          </cell>
          <cell r="L24">
            <v>0.16305</v>
          </cell>
          <cell r="M24">
            <v>0.16305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1.3678333333333334E-2</v>
          </cell>
          <cell r="C27">
            <v>1.3678333333333334E-2</v>
          </cell>
          <cell r="D27">
            <v>1.3678333333333334E-2</v>
          </cell>
          <cell r="E27">
            <v>1.3678333333333334E-2</v>
          </cell>
          <cell r="F27">
            <v>1.35525E-2</v>
          </cell>
          <cell r="G27">
            <v>1.35525E-2</v>
          </cell>
          <cell r="H27">
            <v>1.35525E-2</v>
          </cell>
          <cell r="I27">
            <v>1.3587500000000001E-2</v>
          </cell>
          <cell r="J27">
            <v>1.3587500000000001E-2</v>
          </cell>
          <cell r="K27">
            <v>1.3587500000000001E-2</v>
          </cell>
          <cell r="L27">
            <v>1.3587500000000001E-2</v>
          </cell>
          <cell r="M27">
            <v>1.3587500000000001E-2</v>
          </cell>
        </row>
        <row r="29">
          <cell r="B29">
            <v>2635.7950453444446</v>
          </cell>
          <cell r="C29">
            <v>2635.7950453444446</v>
          </cell>
          <cell r="D29">
            <v>2635.7950453444446</v>
          </cell>
          <cell r="E29">
            <v>2635.7950453444446</v>
          </cell>
          <cell r="F29">
            <v>2611.54714405</v>
          </cell>
          <cell r="G29">
            <v>2611.54714405</v>
          </cell>
          <cell r="H29">
            <v>2611.54714405</v>
          </cell>
          <cell r="I29">
            <v>2618.2915934166667</v>
          </cell>
          <cell r="J29">
            <v>2618.2915934166667</v>
          </cell>
          <cell r="K29">
            <v>2618.2915934166667</v>
          </cell>
          <cell r="L29">
            <v>2618.2915934166667</v>
          </cell>
          <cell r="M29">
            <v>2618.2915934166667</v>
          </cell>
        </row>
        <row r="31">
          <cell r="M31">
            <v>31469.279580611113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A4.1 - Borah Sub - Borah 345KV Line Protection Equipment</v>
          </cell>
          <cell r="H36" t="str">
            <v>Facility</v>
          </cell>
          <cell r="I36" t="str">
            <v>A4.1 - Borah Sub - Borah 345KV Line Protection Equipment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May</v>
          </cell>
          <cell r="H38" t="str">
            <v>Annv Date</v>
          </cell>
          <cell r="I38" t="str">
            <v>May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289047.83</v>
          </cell>
          <cell r="C42">
            <v>289047.83</v>
          </cell>
          <cell r="D42">
            <v>289047.83</v>
          </cell>
          <cell r="E42">
            <v>289047.83</v>
          </cell>
          <cell r="F42">
            <v>289047.83</v>
          </cell>
          <cell r="G42">
            <v>289047.83</v>
          </cell>
          <cell r="H42">
            <v>289047.83</v>
          </cell>
          <cell r="I42">
            <v>289047.83</v>
          </cell>
          <cell r="J42">
            <v>289047.83</v>
          </cell>
          <cell r="K42">
            <v>289047.83</v>
          </cell>
          <cell r="L42">
            <v>289047.83</v>
          </cell>
          <cell r="M42">
            <v>289047.83</v>
          </cell>
        </row>
        <row r="43">
          <cell r="B43">
            <v>192698.55333333334</v>
          </cell>
          <cell r="C43">
            <v>192698.55333333334</v>
          </cell>
          <cell r="D43">
            <v>192698.55333333334</v>
          </cell>
          <cell r="E43">
            <v>192698.55333333334</v>
          </cell>
          <cell r="F43">
            <v>192698.55333333334</v>
          </cell>
          <cell r="G43">
            <v>192698.55333333334</v>
          </cell>
          <cell r="H43">
            <v>192698.55333333334</v>
          </cell>
          <cell r="I43">
            <v>192698.55333333334</v>
          </cell>
          <cell r="J43">
            <v>192698.55333333334</v>
          </cell>
          <cell r="K43">
            <v>192698.55333333334</v>
          </cell>
          <cell r="L43">
            <v>192698.55333333334</v>
          </cell>
          <cell r="M43">
            <v>192698.55333333334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192698.55333333334</v>
          </cell>
          <cell r="C45">
            <v>192698.55333333334</v>
          </cell>
          <cell r="D45">
            <v>192698.55333333334</v>
          </cell>
          <cell r="E45">
            <v>192698.55333333334</v>
          </cell>
          <cell r="F45">
            <v>192698.55333333334</v>
          </cell>
          <cell r="G45">
            <v>192698.55333333334</v>
          </cell>
          <cell r="H45">
            <v>192698.55333333334</v>
          </cell>
          <cell r="I45">
            <v>192698.55333333334</v>
          </cell>
          <cell r="J45">
            <v>192698.55333333334</v>
          </cell>
          <cell r="K45">
            <v>192698.55333333334</v>
          </cell>
          <cell r="L45">
            <v>192698.55333333334</v>
          </cell>
          <cell r="M45">
            <v>192698.55333333334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0.12522</v>
          </cell>
          <cell r="C47">
            <v>0.12522</v>
          </cell>
          <cell r="D47">
            <v>0.12522</v>
          </cell>
          <cell r="E47">
            <v>0.12522</v>
          </cell>
          <cell r="F47">
            <v>0.1237</v>
          </cell>
          <cell r="G47">
            <v>0.12696000000000002</v>
          </cell>
          <cell r="H47">
            <v>0.12696000000000002</v>
          </cell>
          <cell r="I47">
            <v>0.12522</v>
          </cell>
          <cell r="J47">
            <v>0.12522</v>
          </cell>
          <cell r="K47">
            <v>0.12522</v>
          </cell>
          <cell r="L47">
            <v>0.12522</v>
          </cell>
          <cell r="M47">
            <v>0.12522</v>
          </cell>
        </row>
        <row r="48">
          <cell r="B48">
            <v>7.3080000000000006E-2</v>
          </cell>
          <cell r="C48">
            <v>7.3080000000000006E-2</v>
          </cell>
          <cell r="D48">
            <v>7.3080000000000006E-2</v>
          </cell>
          <cell r="E48">
            <v>7.3080000000000006E-2</v>
          </cell>
          <cell r="F48">
            <v>7.1999999999999995E-2</v>
          </cell>
          <cell r="G48">
            <v>7.3849999999999999E-2</v>
          </cell>
          <cell r="H48">
            <v>7.3849999999999999E-2</v>
          </cell>
          <cell r="I48">
            <v>7.3080000000000006E-2</v>
          </cell>
          <cell r="J48">
            <v>7.3080000000000006E-2</v>
          </cell>
          <cell r="K48">
            <v>7.3080000000000006E-2</v>
          </cell>
          <cell r="L48">
            <v>7.3080000000000006E-2</v>
          </cell>
          <cell r="M48">
            <v>7.3080000000000006E-2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2.9919999999999999E-2</v>
          </cell>
          <cell r="C50">
            <v>2.9919999999999999E-2</v>
          </cell>
          <cell r="D50">
            <v>2.9919999999999999E-2</v>
          </cell>
          <cell r="E50">
            <v>2.9919999999999999E-2</v>
          </cell>
          <cell r="F50">
            <v>2.9479999999999999E-2</v>
          </cell>
          <cell r="G50">
            <v>3.0890000000000001E-2</v>
          </cell>
          <cell r="H50">
            <v>3.0890000000000001E-2</v>
          </cell>
          <cell r="I50">
            <v>2.9919999999999999E-2</v>
          </cell>
          <cell r="J50">
            <v>2.9919999999999999E-2</v>
          </cell>
          <cell r="K50">
            <v>2.9919999999999999E-2</v>
          </cell>
          <cell r="L50">
            <v>2.9919999999999999E-2</v>
          </cell>
          <cell r="M50">
            <v>2.9919999999999999E-2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0.16360000000000002</v>
          </cell>
          <cell r="C58">
            <v>0.16360000000000002</v>
          </cell>
          <cell r="D58">
            <v>0.16360000000000002</v>
          </cell>
          <cell r="E58">
            <v>0.16360000000000002</v>
          </cell>
          <cell r="F58">
            <v>0.16208000000000003</v>
          </cell>
          <cell r="G58">
            <v>0.16534000000000004</v>
          </cell>
          <cell r="H58">
            <v>0.16534000000000004</v>
          </cell>
          <cell r="I58">
            <v>0.16360000000000002</v>
          </cell>
          <cell r="J58">
            <v>0.16360000000000002</v>
          </cell>
          <cell r="K58">
            <v>0.16360000000000002</v>
          </cell>
          <cell r="L58">
            <v>0.16360000000000002</v>
          </cell>
          <cell r="M58">
            <v>0.16360000000000002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1.3633333333333336E-2</v>
          </cell>
          <cell r="C61">
            <v>1.3633333333333336E-2</v>
          </cell>
          <cell r="D61">
            <v>1.3633333333333336E-2</v>
          </cell>
          <cell r="E61">
            <v>1.3633333333333336E-2</v>
          </cell>
          <cell r="F61">
            <v>1.3506666666666669E-2</v>
          </cell>
          <cell r="G61">
            <v>1.3778333333333337E-2</v>
          </cell>
          <cell r="H61">
            <v>1.3778333333333337E-2</v>
          </cell>
          <cell r="I61">
            <v>1.3633333333333336E-2</v>
          </cell>
          <cell r="J61">
            <v>1.3633333333333336E-2</v>
          </cell>
          <cell r="K61">
            <v>1.3633333333333336E-2</v>
          </cell>
          <cell r="L61">
            <v>1.3633333333333336E-2</v>
          </cell>
          <cell r="M61">
            <v>1.3633333333333336E-2</v>
          </cell>
        </row>
        <row r="63">
          <cell r="B63">
            <v>2627.1236104444451</v>
          </cell>
          <cell r="C63">
            <v>2627.1236104444451</v>
          </cell>
          <cell r="D63">
            <v>2627.1236104444451</v>
          </cell>
          <cell r="E63">
            <v>2627.1236104444451</v>
          </cell>
          <cell r="F63">
            <v>2602.7151270222225</v>
          </cell>
          <cell r="G63">
            <v>2655.0649006777785</v>
          </cell>
          <cell r="H63">
            <v>2655.0649006777785</v>
          </cell>
          <cell r="I63">
            <v>2627.1236104444451</v>
          </cell>
          <cell r="J63">
            <v>2627.1236104444451</v>
          </cell>
          <cell r="K63">
            <v>2627.1236104444451</v>
          </cell>
          <cell r="L63">
            <v>2627.1236104444451</v>
          </cell>
          <cell r="M63">
            <v>2627.1236104444451</v>
          </cell>
        </row>
        <row r="65">
          <cell r="M65">
            <v>31556.957422377796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-8.6714348999994399</v>
          </cell>
          <cell r="C68">
            <v>-8.6714348999994399</v>
          </cell>
          <cell r="D68">
            <v>-8.6714348999994399</v>
          </cell>
          <cell r="E68">
            <v>-8.6714348999994399</v>
          </cell>
          <cell r="F68">
            <v>-8.8320170277775105</v>
          </cell>
          <cell r="G68">
            <v>43.517756627778454</v>
          </cell>
          <cell r="H68">
            <v>43.517756627778454</v>
          </cell>
          <cell r="I68">
            <v>8.83201702777842</v>
          </cell>
          <cell r="J68">
            <v>8.83201702777842</v>
          </cell>
          <cell r="K68">
            <v>8.83201702777842</v>
          </cell>
          <cell r="L68">
            <v>8.83201702777842</v>
          </cell>
          <cell r="M68">
            <v>8.83201702777842</v>
          </cell>
        </row>
        <row r="69">
          <cell r="B69">
            <v>-8.6714348999994399</v>
          </cell>
          <cell r="C69">
            <v>-8.6714348999994399</v>
          </cell>
          <cell r="D69">
            <v>-8.6714348999994399</v>
          </cell>
          <cell r="E69">
            <v>-8.6714348999994399</v>
          </cell>
          <cell r="F69">
            <v>-8.8320170277775105</v>
          </cell>
          <cell r="G69">
            <v>43.517756627778454</v>
          </cell>
          <cell r="H69">
            <v>43.517756627778454</v>
          </cell>
          <cell r="I69">
            <v>8.83201702777842</v>
          </cell>
          <cell r="J69">
            <v>8.83201702777842</v>
          </cell>
          <cell r="K69">
            <v>8.83201702777842</v>
          </cell>
          <cell r="L69">
            <v>8.83201702777842</v>
          </cell>
          <cell r="M69">
            <v>8.83201702777842</v>
          </cell>
        </row>
        <row r="71">
          <cell r="M71">
            <v>87.677841766682832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A4.1 - Borah Sub - Borah 345KV Line Protection Equipment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May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289047.83</v>
          </cell>
          <cell r="C87">
            <v>289047.83</v>
          </cell>
          <cell r="D87">
            <v>289047.83</v>
          </cell>
          <cell r="E87">
            <v>289047.83</v>
          </cell>
          <cell r="F87">
            <v>289047.83</v>
          </cell>
          <cell r="G87">
            <v>289047.83</v>
          </cell>
        </row>
        <row r="88">
          <cell r="B88">
            <v>192698.55333333334</v>
          </cell>
          <cell r="C88">
            <v>192698.55333333334</v>
          </cell>
          <cell r="D88">
            <v>192698.55333333334</v>
          </cell>
          <cell r="E88">
            <v>192698.55333333334</v>
          </cell>
          <cell r="F88">
            <v>192698.55333333334</v>
          </cell>
          <cell r="G88">
            <v>192698.55333333334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192698.55333333334</v>
          </cell>
          <cell r="C90">
            <v>192698.55333333334</v>
          </cell>
          <cell r="D90">
            <v>192698.55333333334</v>
          </cell>
          <cell r="E90">
            <v>192698.55333333334</v>
          </cell>
          <cell r="F90">
            <v>192698.55333333334</v>
          </cell>
          <cell r="G90">
            <v>192698.55333333334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0.12522</v>
          </cell>
          <cell r="C92">
            <v>0.12522</v>
          </cell>
          <cell r="D92">
            <v>0.12522</v>
          </cell>
          <cell r="E92">
            <v>0.12522</v>
          </cell>
          <cell r="F92">
            <v>0.1237</v>
          </cell>
          <cell r="G92">
            <v>0.12696000000000002</v>
          </cell>
        </row>
        <row r="93">
          <cell r="B93">
            <v>7.3080000000000006E-2</v>
          </cell>
          <cell r="C93">
            <v>7.3080000000000006E-2</v>
          </cell>
          <cell r="D93">
            <v>7.3080000000000006E-2</v>
          </cell>
          <cell r="E93">
            <v>7.3080000000000006E-2</v>
          </cell>
          <cell r="F93">
            <v>7.1999999999999995E-2</v>
          </cell>
          <cell r="G93">
            <v>7.3849999999999999E-2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2.9919999999999999E-2</v>
          </cell>
          <cell r="C95">
            <v>2.9919999999999999E-2</v>
          </cell>
          <cell r="D95">
            <v>2.9919999999999999E-2</v>
          </cell>
          <cell r="E95">
            <v>2.9919999999999999E-2</v>
          </cell>
          <cell r="F95">
            <v>2.9479999999999999E-2</v>
          </cell>
          <cell r="G95">
            <v>3.0890000000000001E-2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0.16360000000000002</v>
          </cell>
          <cell r="C103">
            <v>0.16360000000000002</v>
          </cell>
          <cell r="D103">
            <v>0.16360000000000002</v>
          </cell>
          <cell r="E103">
            <v>0.16360000000000002</v>
          </cell>
          <cell r="F103">
            <v>0.16208000000000003</v>
          </cell>
          <cell r="G103">
            <v>0.16534000000000004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1.3633333333333336E-2</v>
          </cell>
          <cell r="C106">
            <v>1.3633333333333336E-2</v>
          </cell>
          <cell r="D106">
            <v>1.3633333333333336E-2</v>
          </cell>
          <cell r="E106">
            <v>1.3633333333333336E-2</v>
          </cell>
          <cell r="F106">
            <v>1.3506666666666669E-2</v>
          </cell>
          <cell r="G106">
            <v>1.3778333333333337E-2</v>
          </cell>
        </row>
        <row r="108">
          <cell r="B108">
            <v>2627.1236104444451</v>
          </cell>
          <cell r="C108">
            <v>2627.1236104444451</v>
          </cell>
          <cell r="D108">
            <v>2627.1236104444451</v>
          </cell>
          <cell r="E108">
            <v>2627.1236104444451</v>
          </cell>
          <cell r="F108">
            <v>2602.7151270222225</v>
          </cell>
          <cell r="G108">
            <v>2655.0649006777785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289047.83</v>
          </cell>
          <cell r="C116">
            <v>289047.83</v>
          </cell>
          <cell r="D116">
            <v>289047.83</v>
          </cell>
          <cell r="E116">
            <v>289047.83</v>
          </cell>
          <cell r="F116">
            <v>289047.83</v>
          </cell>
          <cell r="G116">
            <v>289047.83</v>
          </cell>
        </row>
        <row r="117">
          <cell r="B117">
            <v>192698.55333333334</v>
          </cell>
          <cell r="C117">
            <v>192698.55333333334</v>
          </cell>
          <cell r="D117">
            <v>192698.55333333334</v>
          </cell>
          <cell r="E117">
            <v>192698.55333333334</v>
          </cell>
          <cell r="F117">
            <v>192698.55333333334</v>
          </cell>
          <cell r="G117">
            <v>192698.55333333334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192698.55333333334</v>
          </cell>
          <cell r="C119">
            <v>192698.55333333334</v>
          </cell>
          <cell r="D119">
            <v>192698.55333333334</v>
          </cell>
          <cell r="E119">
            <v>192698.55333333334</v>
          </cell>
          <cell r="F119">
            <v>192698.55333333334</v>
          </cell>
          <cell r="G119">
            <v>192698.55333333334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0.12696000000000002</v>
          </cell>
          <cell r="C121">
            <v>0.12522</v>
          </cell>
          <cell r="D121">
            <v>0.12522</v>
          </cell>
          <cell r="E121">
            <v>0.12522</v>
          </cell>
          <cell r="F121">
            <v>0.12522</v>
          </cell>
          <cell r="G121">
            <v>0.12522</v>
          </cell>
        </row>
        <row r="122">
          <cell r="B122">
            <v>7.3849999999999999E-2</v>
          </cell>
          <cell r="C122">
            <v>7.3080000000000006E-2</v>
          </cell>
          <cell r="D122">
            <v>7.3080000000000006E-2</v>
          </cell>
          <cell r="E122">
            <v>7.3080000000000006E-2</v>
          </cell>
          <cell r="F122">
            <v>7.3080000000000006E-2</v>
          </cell>
          <cell r="G122">
            <v>7.3080000000000006E-2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3.0890000000000001E-2</v>
          </cell>
          <cell r="C124">
            <v>2.9919999999999999E-2</v>
          </cell>
          <cell r="D124">
            <v>2.9919999999999999E-2</v>
          </cell>
          <cell r="E124">
            <v>2.9919999999999999E-2</v>
          </cell>
          <cell r="F124">
            <v>2.9919999999999999E-2</v>
          </cell>
          <cell r="G124">
            <v>2.9919999999999999E-2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0.16534000000000004</v>
          </cell>
          <cell r="C132">
            <v>0.16360000000000002</v>
          </cell>
          <cell r="D132">
            <v>0.16360000000000002</v>
          </cell>
          <cell r="E132">
            <v>0.16360000000000002</v>
          </cell>
          <cell r="F132">
            <v>0.16360000000000002</v>
          </cell>
          <cell r="G132">
            <v>0.16360000000000002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1.3778333333333337E-2</v>
          </cell>
          <cell r="C135">
            <v>1.3633333333333336E-2</v>
          </cell>
          <cell r="D135">
            <v>1.3633333333333336E-2</v>
          </cell>
          <cell r="E135">
            <v>1.3633333333333336E-2</v>
          </cell>
          <cell r="F135">
            <v>1.3633333333333336E-2</v>
          </cell>
          <cell r="G135">
            <v>1.3633333333333336E-2</v>
          </cell>
        </row>
        <row r="137">
          <cell r="B137">
            <v>2655.0649006777785</v>
          </cell>
          <cell r="C137">
            <v>2627.1236104444451</v>
          </cell>
          <cell r="D137">
            <v>2627.1236104444451</v>
          </cell>
          <cell r="E137">
            <v>2627.1236104444451</v>
          </cell>
          <cell r="F137">
            <v>2627.1236104444451</v>
          </cell>
          <cell r="G137">
            <v>2627.1236104444451</v>
          </cell>
        </row>
        <row r="139">
          <cell r="G139">
            <v>31556.957422377796</v>
          </cell>
        </row>
      </sheetData>
      <sheetData sheetId="8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A4.2 - Borah Substation - 345 Kv Circuit Switch Interrupter</v>
          </cell>
          <cell r="H2" t="str">
            <v>Facility</v>
          </cell>
          <cell r="I2" t="str">
            <v>A4.2 - Borah Substation - 345 Kv Circuit Switch Interrupter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September</v>
          </cell>
          <cell r="H4" t="str">
            <v>Annv Date</v>
          </cell>
          <cell r="I4" t="str">
            <v>September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103019.35</v>
          </cell>
          <cell r="C8">
            <v>103019.35</v>
          </cell>
          <cell r="D8">
            <v>103019.35</v>
          </cell>
          <cell r="E8">
            <v>103019.35</v>
          </cell>
          <cell r="F8">
            <v>103019.35</v>
          </cell>
          <cell r="G8">
            <v>103019.35</v>
          </cell>
          <cell r="H8">
            <v>103019.35</v>
          </cell>
          <cell r="I8">
            <v>103019.35</v>
          </cell>
          <cell r="J8">
            <v>103019.35</v>
          </cell>
          <cell r="K8">
            <v>103019.35</v>
          </cell>
          <cell r="L8">
            <v>103019.35</v>
          </cell>
          <cell r="M8">
            <v>103019.35</v>
          </cell>
        </row>
        <row r="9">
          <cell r="B9">
            <v>68679.566666666666</v>
          </cell>
          <cell r="C9">
            <v>68679.566666666666</v>
          </cell>
          <cell r="D9">
            <v>68679.566666666666</v>
          </cell>
          <cell r="E9">
            <v>68679.566666666666</v>
          </cell>
          <cell r="F9">
            <v>68679.566666666666</v>
          </cell>
          <cell r="G9">
            <v>68679.566666666666</v>
          </cell>
          <cell r="H9">
            <v>68679.566666666666</v>
          </cell>
          <cell r="I9">
            <v>68679.566666666666</v>
          </cell>
          <cell r="J9">
            <v>68679.566666666666</v>
          </cell>
          <cell r="K9">
            <v>68679.566666666666</v>
          </cell>
          <cell r="L9">
            <v>68679.566666666666</v>
          </cell>
          <cell r="M9">
            <v>68679.566666666666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68679.566666666666</v>
          </cell>
          <cell r="C11">
            <v>68679.566666666666</v>
          </cell>
          <cell r="D11">
            <v>68679.566666666666</v>
          </cell>
          <cell r="E11">
            <v>68679.566666666666</v>
          </cell>
          <cell r="F11">
            <v>68679.566666666666</v>
          </cell>
          <cell r="G11">
            <v>68679.566666666666</v>
          </cell>
          <cell r="H11">
            <v>68679.566666666666</v>
          </cell>
          <cell r="I11">
            <v>68679.566666666666</v>
          </cell>
          <cell r="J11">
            <v>68679.566666666666</v>
          </cell>
          <cell r="K11">
            <v>68679.566666666666</v>
          </cell>
          <cell r="L11">
            <v>68679.566666666666</v>
          </cell>
          <cell r="M11">
            <v>68679.566666666666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0.13431999999999999</v>
          </cell>
          <cell r="K13">
            <v>0.13431999999999999</v>
          </cell>
          <cell r="L13">
            <v>0.13431999999999999</v>
          </cell>
          <cell r="M13">
            <v>0.13431999999999999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7.954E-2</v>
          </cell>
          <cell r="K14">
            <v>7.954E-2</v>
          </cell>
          <cell r="L14">
            <v>7.954E-2</v>
          </cell>
          <cell r="M14">
            <v>7.954E-2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3.2559999999999999E-2</v>
          </cell>
          <cell r="K16">
            <v>3.2559999999999999E-2</v>
          </cell>
          <cell r="L16">
            <v>3.2559999999999999E-2</v>
          </cell>
          <cell r="M16">
            <v>3.2559999999999999E-2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0.17215</v>
          </cell>
          <cell r="K24">
            <v>0.17215</v>
          </cell>
          <cell r="L24">
            <v>0.17215</v>
          </cell>
          <cell r="M24">
            <v>0.17215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1.4345833333333334E-2</v>
          </cell>
          <cell r="K27">
            <v>1.4345833333333334E-2</v>
          </cell>
          <cell r="L27">
            <v>1.4345833333333334E-2</v>
          </cell>
          <cell r="M27">
            <v>1.4345833333333334E-2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985.26561680555562</v>
          </cell>
          <cell r="K29">
            <v>985.26561680555562</v>
          </cell>
          <cell r="L29">
            <v>985.26561680555562</v>
          </cell>
          <cell r="M29">
            <v>985.26561680555562</v>
          </cell>
        </row>
        <row r="31">
          <cell r="M31">
            <v>3941.0624672222225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A4.2 - Borah Substation - 345 Kv Circuit Switch Interrupter</v>
          </cell>
          <cell r="H36" t="str">
            <v>Facility</v>
          </cell>
          <cell r="I36" t="str">
            <v>A4.2 - Borah Substation - 345 Kv Circuit Switch Interrupter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September</v>
          </cell>
          <cell r="H38" t="str">
            <v>Annv Date</v>
          </cell>
          <cell r="I38" t="str">
            <v>September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103019.35</v>
          </cell>
          <cell r="C42">
            <v>103019.35</v>
          </cell>
          <cell r="D42">
            <v>103019.35</v>
          </cell>
          <cell r="E42">
            <v>103019.35</v>
          </cell>
          <cell r="F42">
            <v>103019.35</v>
          </cell>
          <cell r="G42">
            <v>103019.35</v>
          </cell>
          <cell r="H42">
            <v>103019.35</v>
          </cell>
          <cell r="I42">
            <v>103019.35</v>
          </cell>
          <cell r="J42">
            <v>103019.35</v>
          </cell>
          <cell r="K42">
            <v>103019.35</v>
          </cell>
          <cell r="L42">
            <v>103019.35</v>
          </cell>
          <cell r="M42">
            <v>103019.35</v>
          </cell>
        </row>
        <row r="43">
          <cell r="B43">
            <v>68679.566666666666</v>
          </cell>
          <cell r="C43">
            <v>68679.566666666666</v>
          </cell>
          <cell r="D43">
            <v>68679.566666666666</v>
          </cell>
          <cell r="E43">
            <v>68679.566666666666</v>
          </cell>
          <cell r="F43">
            <v>68679.566666666666</v>
          </cell>
          <cell r="G43">
            <v>68679.566666666666</v>
          </cell>
          <cell r="H43">
            <v>68679.566666666666</v>
          </cell>
          <cell r="I43">
            <v>68679.566666666666</v>
          </cell>
          <cell r="J43">
            <v>68679.566666666666</v>
          </cell>
          <cell r="K43">
            <v>68679.566666666666</v>
          </cell>
          <cell r="L43">
            <v>68679.566666666666</v>
          </cell>
          <cell r="M43">
            <v>68679.566666666666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68679.566666666666</v>
          </cell>
          <cell r="C45">
            <v>68679.566666666666</v>
          </cell>
          <cell r="D45">
            <v>68679.566666666666</v>
          </cell>
          <cell r="E45">
            <v>68679.566666666666</v>
          </cell>
          <cell r="F45">
            <v>68679.566666666666</v>
          </cell>
          <cell r="G45">
            <v>68679.566666666666</v>
          </cell>
          <cell r="H45">
            <v>68679.566666666666</v>
          </cell>
          <cell r="I45">
            <v>68679.566666666666</v>
          </cell>
          <cell r="J45">
            <v>68679.566666666666</v>
          </cell>
          <cell r="K45">
            <v>68679.566666666666</v>
          </cell>
          <cell r="L45">
            <v>68679.566666666666</v>
          </cell>
          <cell r="M45">
            <v>68679.566666666666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0.13431999999999999</v>
          </cell>
          <cell r="C47">
            <v>0.13431999999999999</v>
          </cell>
          <cell r="D47">
            <v>0.13431999999999999</v>
          </cell>
          <cell r="E47">
            <v>0.13431999999999999</v>
          </cell>
          <cell r="F47">
            <v>0.13431999999999999</v>
          </cell>
          <cell r="G47">
            <v>0.13791999999999999</v>
          </cell>
          <cell r="H47">
            <v>0.13791999999999999</v>
          </cell>
          <cell r="I47">
            <v>0.13791999999999999</v>
          </cell>
          <cell r="J47">
            <v>0.13635</v>
          </cell>
          <cell r="K47">
            <v>0.13635</v>
          </cell>
          <cell r="L47">
            <v>0.13635</v>
          </cell>
          <cell r="M47">
            <v>0.13635</v>
          </cell>
        </row>
        <row r="48">
          <cell r="B48">
            <v>7.954E-2</v>
          </cell>
          <cell r="C48">
            <v>7.954E-2</v>
          </cell>
          <cell r="D48">
            <v>7.954E-2</v>
          </cell>
          <cell r="E48">
            <v>7.954E-2</v>
          </cell>
          <cell r="F48">
            <v>7.954E-2</v>
          </cell>
          <cell r="G48">
            <v>8.158E-2</v>
          </cell>
          <cell r="H48">
            <v>8.158E-2</v>
          </cell>
          <cell r="I48">
            <v>8.158E-2</v>
          </cell>
          <cell r="J48">
            <v>8.0479999999999996E-2</v>
          </cell>
          <cell r="K48">
            <v>8.0479999999999996E-2</v>
          </cell>
          <cell r="L48">
            <v>8.0479999999999996E-2</v>
          </cell>
          <cell r="M48">
            <v>8.0479999999999996E-2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3.2559999999999999E-2</v>
          </cell>
          <cell r="C50">
            <v>3.2559999999999999E-2</v>
          </cell>
          <cell r="D50">
            <v>3.2559999999999999E-2</v>
          </cell>
          <cell r="E50">
            <v>3.2559999999999999E-2</v>
          </cell>
          <cell r="F50">
            <v>3.2559999999999999E-2</v>
          </cell>
          <cell r="G50">
            <v>3.4119999999999998E-2</v>
          </cell>
          <cell r="H50">
            <v>3.4119999999999998E-2</v>
          </cell>
          <cell r="I50">
            <v>3.4119999999999998E-2</v>
          </cell>
          <cell r="J50">
            <v>3.3649999999999999E-2</v>
          </cell>
          <cell r="K50">
            <v>3.3649999999999999E-2</v>
          </cell>
          <cell r="L50">
            <v>3.3649999999999999E-2</v>
          </cell>
          <cell r="M50">
            <v>3.3649999999999999E-2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0.17270000000000002</v>
          </cell>
          <cell r="C58">
            <v>0.17270000000000002</v>
          </cell>
          <cell r="D58">
            <v>0.17270000000000002</v>
          </cell>
          <cell r="E58">
            <v>0.17270000000000002</v>
          </cell>
          <cell r="F58">
            <v>0.17270000000000002</v>
          </cell>
          <cell r="G58">
            <v>0.17630000000000001</v>
          </cell>
          <cell r="H58">
            <v>0.17630000000000001</v>
          </cell>
          <cell r="I58">
            <v>0.17630000000000001</v>
          </cell>
          <cell r="J58">
            <v>0.17473000000000002</v>
          </cell>
          <cell r="K58">
            <v>0.17473000000000002</v>
          </cell>
          <cell r="L58">
            <v>0.17473000000000002</v>
          </cell>
          <cell r="M58">
            <v>0.17473000000000002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1.4391666666666669E-2</v>
          </cell>
          <cell r="C61">
            <v>1.4391666666666669E-2</v>
          </cell>
          <cell r="D61">
            <v>1.4391666666666669E-2</v>
          </cell>
          <cell r="E61">
            <v>1.4391666666666669E-2</v>
          </cell>
          <cell r="F61">
            <v>1.4391666666666669E-2</v>
          </cell>
          <cell r="G61">
            <v>1.4691666666666667E-2</v>
          </cell>
          <cell r="H61">
            <v>1.4691666666666667E-2</v>
          </cell>
          <cell r="I61">
            <v>1.4691666666666667E-2</v>
          </cell>
          <cell r="J61">
            <v>1.4560833333333335E-2</v>
          </cell>
          <cell r="K61">
            <v>1.4560833333333335E-2</v>
          </cell>
          <cell r="L61">
            <v>1.4560833333333335E-2</v>
          </cell>
          <cell r="M61">
            <v>1.4560833333333335E-2</v>
          </cell>
        </row>
        <row r="63">
          <cell r="B63">
            <v>988.41343027777793</v>
          </cell>
          <cell r="C63">
            <v>988.41343027777793</v>
          </cell>
          <cell r="D63">
            <v>988.41343027777793</v>
          </cell>
          <cell r="E63">
            <v>988.41343027777793</v>
          </cell>
          <cell r="F63">
            <v>988.41343027777793</v>
          </cell>
          <cell r="G63">
            <v>1009.0173002777778</v>
          </cell>
          <cell r="H63">
            <v>1009.0173002777778</v>
          </cell>
          <cell r="I63">
            <v>1009.0173002777778</v>
          </cell>
          <cell r="J63">
            <v>1000.031723638889</v>
          </cell>
          <cell r="K63">
            <v>1000.031723638889</v>
          </cell>
          <cell r="L63">
            <v>1000.031723638889</v>
          </cell>
          <cell r="M63">
            <v>1000.031723638889</v>
          </cell>
        </row>
        <row r="65">
          <cell r="M65">
            <v>11969.245946777779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988.41343027777793</v>
          </cell>
          <cell r="C68">
            <v>988.41343027777793</v>
          </cell>
          <cell r="D68">
            <v>988.41343027777793</v>
          </cell>
          <cell r="E68">
            <v>988.41343027777793</v>
          </cell>
          <cell r="F68">
            <v>988.41343027777793</v>
          </cell>
          <cell r="G68">
            <v>1009.0173002777778</v>
          </cell>
          <cell r="H68">
            <v>1009.0173002777778</v>
          </cell>
          <cell r="I68">
            <v>1009.0173002777778</v>
          </cell>
          <cell r="J68">
            <v>14.766106833333424</v>
          </cell>
          <cell r="K68">
            <v>14.766106833333424</v>
          </cell>
          <cell r="L68">
            <v>14.766106833333424</v>
          </cell>
          <cell r="M68">
            <v>14.766106833333424</v>
          </cell>
        </row>
        <row r="69">
          <cell r="B69">
            <v>988.41343027777793</v>
          </cell>
          <cell r="C69">
            <v>988.41343027777793</v>
          </cell>
          <cell r="D69">
            <v>988.41343027777793</v>
          </cell>
          <cell r="E69">
            <v>988.41343027777793</v>
          </cell>
          <cell r="F69">
            <v>988.41343027777793</v>
          </cell>
          <cell r="G69">
            <v>1009.0173002777778</v>
          </cell>
          <cell r="H69">
            <v>1009.0173002777778</v>
          </cell>
          <cell r="I69">
            <v>1009.0173002777778</v>
          </cell>
          <cell r="J69">
            <v>14.766106833333424</v>
          </cell>
          <cell r="K69">
            <v>14.766106833333424</v>
          </cell>
          <cell r="L69">
            <v>14.766106833333424</v>
          </cell>
          <cell r="M69">
            <v>14.766106833333424</v>
          </cell>
        </row>
        <row r="71">
          <cell r="M71">
            <v>8028.1834795555569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A4.2 - Borah Substation - 345 Kv Circuit Switch Interrupter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September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103019.35</v>
          </cell>
          <cell r="C87">
            <v>103019.35</v>
          </cell>
          <cell r="D87">
            <v>103019.35</v>
          </cell>
          <cell r="E87">
            <v>103019.35</v>
          </cell>
          <cell r="F87">
            <v>103019.35</v>
          </cell>
          <cell r="G87">
            <v>103019.35</v>
          </cell>
        </row>
        <row r="88">
          <cell r="B88">
            <v>68679.566666666666</v>
          </cell>
          <cell r="C88">
            <v>68679.566666666666</v>
          </cell>
          <cell r="D88">
            <v>68679.566666666666</v>
          </cell>
          <cell r="E88">
            <v>68679.566666666666</v>
          </cell>
          <cell r="F88">
            <v>68679.566666666666</v>
          </cell>
          <cell r="G88">
            <v>68679.566666666666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68679.566666666666</v>
          </cell>
          <cell r="C90">
            <v>68679.566666666666</v>
          </cell>
          <cell r="D90">
            <v>68679.566666666666</v>
          </cell>
          <cell r="E90">
            <v>68679.566666666666</v>
          </cell>
          <cell r="F90">
            <v>68679.566666666666</v>
          </cell>
          <cell r="G90">
            <v>68679.566666666666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0.13431999999999999</v>
          </cell>
          <cell r="C92">
            <v>0.13431999999999999</v>
          </cell>
          <cell r="D92">
            <v>0.13431999999999999</v>
          </cell>
          <cell r="E92">
            <v>0.13431999999999999</v>
          </cell>
          <cell r="F92">
            <v>0.13431999999999999</v>
          </cell>
          <cell r="G92">
            <v>0.13791999999999999</v>
          </cell>
        </row>
        <row r="93">
          <cell r="B93">
            <v>7.954E-2</v>
          </cell>
          <cell r="C93">
            <v>7.954E-2</v>
          </cell>
          <cell r="D93">
            <v>7.954E-2</v>
          </cell>
          <cell r="E93">
            <v>7.954E-2</v>
          </cell>
          <cell r="F93">
            <v>7.954E-2</v>
          </cell>
          <cell r="G93">
            <v>8.158E-2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3.2559999999999999E-2</v>
          </cell>
          <cell r="C95">
            <v>3.2559999999999999E-2</v>
          </cell>
          <cell r="D95">
            <v>3.2559999999999999E-2</v>
          </cell>
          <cell r="E95">
            <v>3.2559999999999999E-2</v>
          </cell>
          <cell r="F95">
            <v>3.2559999999999999E-2</v>
          </cell>
          <cell r="G95">
            <v>3.4119999999999998E-2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0.17270000000000002</v>
          </cell>
          <cell r="C103">
            <v>0.17270000000000002</v>
          </cell>
          <cell r="D103">
            <v>0.17270000000000002</v>
          </cell>
          <cell r="E103">
            <v>0.17270000000000002</v>
          </cell>
          <cell r="F103">
            <v>0.17270000000000002</v>
          </cell>
          <cell r="G103">
            <v>0.17630000000000001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1.4391666666666669E-2</v>
          </cell>
          <cell r="C106">
            <v>1.4391666666666669E-2</v>
          </cell>
          <cell r="D106">
            <v>1.4391666666666669E-2</v>
          </cell>
          <cell r="E106">
            <v>1.4391666666666669E-2</v>
          </cell>
          <cell r="F106">
            <v>1.4391666666666669E-2</v>
          </cell>
          <cell r="G106">
            <v>1.4691666666666667E-2</v>
          </cell>
        </row>
        <row r="108">
          <cell r="B108">
            <v>988.41343027777793</v>
          </cell>
          <cell r="C108">
            <v>988.41343027777793</v>
          </cell>
          <cell r="D108">
            <v>988.41343027777793</v>
          </cell>
          <cell r="E108">
            <v>988.41343027777793</v>
          </cell>
          <cell r="F108">
            <v>988.41343027777793</v>
          </cell>
          <cell r="G108">
            <v>1009.0173002777778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103019.35</v>
          </cell>
          <cell r="C116">
            <v>103019.35</v>
          </cell>
          <cell r="D116">
            <v>103019.35</v>
          </cell>
          <cell r="E116">
            <v>103019.35</v>
          </cell>
          <cell r="F116">
            <v>103019.35</v>
          </cell>
          <cell r="G116">
            <v>103019.35</v>
          </cell>
        </row>
        <row r="117">
          <cell r="B117">
            <v>68679.566666666666</v>
          </cell>
          <cell r="C117">
            <v>68679.566666666666</v>
          </cell>
          <cell r="D117">
            <v>68679.566666666666</v>
          </cell>
          <cell r="E117">
            <v>68679.566666666666</v>
          </cell>
          <cell r="F117">
            <v>68679.566666666666</v>
          </cell>
          <cell r="G117">
            <v>68679.566666666666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68679.566666666666</v>
          </cell>
          <cell r="C119">
            <v>68679.566666666666</v>
          </cell>
          <cell r="D119">
            <v>68679.566666666666</v>
          </cell>
          <cell r="E119">
            <v>68679.566666666666</v>
          </cell>
          <cell r="F119">
            <v>68679.566666666666</v>
          </cell>
          <cell r="G119">
            <v>68679.566666666666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0.13791999999999999</v>
          </cell>
          <cell r="C121">
            <v>0.13791999999999999</v>
          </cell>
          <cell r="D121">
            <v>0.13635</v>
          </cell>
          <cell r="E121">
            <v>0.13635</v>
          </cell>
          <cell r="F121">
            <v>0.13635</v>
          </cell>
          <cell r="G121">
            <v>0.13635</v>
          </cell>
        </row>
        <row r="122">
          <cell r="B122">
            <v>8.158E-2</v>
          </cell>
          <cell r="C122">
            <v>8.158E-2</v>
          </cell>
          <cell r="D122">
            <v>8.0479999999999996E-2</v>
          </cell>
          <cell r="E122">
            <v>8.0479999999999996E-2</v>
          </cell>
          <cell r="F122">
            <v>8.0479999999999996E-2</v>
          </cell>
          <cell r="G122">
            <v>8.0479999999999996E-2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3.4119999999999998E-2</v>
          </cell>
          <cell r="C124">
            <v>3.4119999999999998E-2</v>
          </cell>
          <cell r="D124">
            <v>3.3649999999999999E-2</v>
          </cell>
          <cell r="E124">
            <v>3.3649999999999999E-2</v>
          </cell>
          <cell r="F124">
            <v>3.3649999999999999E-2</v>
          </cell>
          <cell r="G124">
            <v>3.3649999999999999E-2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0.17630000000000001</v>
          </cell>
          <cell r="C132">
            <v>0.17630000000000001</v>
          </cell>
          <cell r="D132">
            <v>0.17473000000000002</v>
          </cell>
          <cell r="E132">
            <v>0.17473000000000002</v>
          </cell>
          <cell r="F132">
            <v>0.17473000000000002</v>
          </cell>
          <cell r="G132">
            <v>0.17473000000000002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1.4691666666666667E-2</v>
          </cell>
          <cell r="C135">
            <v>1.4691666666666667E-2</v>
          </cell>
          <cell r="D135">
            <v>1.4560833333333335E-2</v>
          </cell>
          <cell r="E135">
            <v>1.4560833333333335E-2</v>
          </cell>
          <cell r="F135">
            <v>1.4560833333333335E-2</v>
          </cell>
          <cell r="G135">
            <v>1.4560833333333335E-2</v>
          </cell>
        </row>
        <row r="137">
          <cell r="B137">
            <v>1009.0173002777778</v>
          </cell>
          <cell r="C137">
            <v>1009.0173002777778</v>
          </cell>
          <cell r="D137">
            <v>1000.031723638889</v>
          </cell>
          <cell r="E137">
            <v>1000.031723638889</v>
          </cell>
          <cell r="F137">
            <v>1000.031723638889</v>
          </cell>
          <cell r="G137">
            <v>1000.031723638889</v>
          </cell>
        </row>
        <row r="139">
          <cell r="G139">
            <v>11969.245946777779</v>
          </cell>
        </row>
      </sheetData>
      <sheetData sheetId="9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A5 - Borah Series Capacitors</v>
          </cell>
          <cell r="H2" t="str">
            <v>Facility</v>
          </cell>
          <cell r="I2" t="str">
            <v>A5 - Borah Series Capacitors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July</v>
          </cell>
          <cell r="H4" t="str">
            <v>Annv Date</v>
          </cell>
          <cell r="I4" t="str">
            <v>July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1488429.97</v>
          </cell>
          <cell r="C8">
            <v>1488429.97</v>
          </cell>
          <cell r="D8">
            <v>1488429.97</v>
          </cell>
          <cell r="E8">
            <v>1488429.97</v>
          </cell>
          <cell r="F8">
            <v>1488429.97</v>
          </cell>
          <cell r="G8">
            <v>1488429.97</v>
          </cell>
          <cell r="H8">
            <v>1488429.97</v>
          </cell>
          <cell r="I8">
            <v>1488429.97</v>
          </cell>
          <cell r="J8">
            <v>1488429.97</v>
          </cell>
          <cell r="K8">
            <v>1488429.97</v>
          </cell>
          <cell r="L8">
            <v>1488429.97</v>
          </cell>
          <cell r="M8">
            <v>1488429.97</v>
          </cell>
        </row>
        <row r="9">
          <cell r="B9">
            <v>1488429.97</v>
          </cell>
          <cell r="C9">
            <v>1488429.97</v>
          </cell>
          <cell r="D9">
            <v>1488429.97</v>
          </cell>
          <cell r="E9">
            <v>1488429.97</v>
          </cell>
          <cell r="F9">
            <v>1488429.97</v>
          </cell>
          <cell r="G9">
            <v>1488429.97</v>
          </cell>
          <cell r="H9">
            <v>1488429.97</v>
          </cell>
          <cell r="I9">
            <v>1488429.97</v>
          </cell>
          <cell r="J9">
            <v>1488429.97</v>
          </cell>
          <cell r="K9">
            <v>1488429.97</v>
          </cell>
          <cell r="L9">
            <v>1488429.97</v>
          </cell>
          <cell r="M9">
            <v>1488429.97</v>
          </cell>
        </row>
        <row r="10">
          <cell r="B10">
            <v>58315.34</v>
          </cell>
          <cell r="C10">
            <v>58315.34</v>
          </cell>
          <cell r="D10">
            <v>58315.34</v>
          </cell>
          <cell r="E10">
            <v>58315.34</v>
          </cell>
          <cell r="F10">
            <v>58315.34</v>
          </cell>
          <cell r="G10">
            <v>58315.34</v>
          </cell>
          <cell r="H10">
            <v>58315.34</v>
          </cell>
          <cell r="I10">
            <v>58315.34</v>
          </cell>
          <cell r="J10">
            <v>58315.34</v>
          </cell>
          <cell r="K10">
            <v>58315.34</v>
          </cell>
          <cell r="L10">
            <v>58315.34</v>
          </cell>
          <cell r="M10">
            <v>58315.34</v>
          </cell>
        </row>
        <row r="11">
          <cell r="B11">
            <v>1430114.63</v>
          </cell>
          <cell r="C11">
            <v>1430114.63</v>
          </cell>
          <cell r="D11">
            <v>1430114.63</v>
          </cell>
          <cell r="E11">
            <v>1430114.63</v>
          </cell>
          <cell r="F11">
            <v>1430114.63</v>
          </cell>
          <cell r="G11">
            <v>1430114.63</v>
          </cell>
          <cell r="H11">
            <v>1430114.63</v>
          </cell>
          <cell r="I11">
            <v>1430114.63</v>
          </cell>
          <cell r="J11">
            <v>1430114.63</v>
          </cell>
          <cell r="K11">
            <v>1430114.63</v>
          </cell>
          <cell r="L11">
            <v>1430114.63</v>
          </cell>
          <cell r="M11">
            <v>1430114.63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5.8679999999999996E-2</v>
          </cell>
          <cell r="C13">
            <v>5.8679999999999996E-2</v>
          </cell>
          <cell r="D13">
            <v>5.8679999999999996E-2</v>
          </cell>
          <cell r="E13">
            <v>5.8679999999999996E-2</v>
          </cell>
          <cell r="F13">
            <v>5.8679999999999996E-2</v>
          </cell>
          <cell r="G13">
            <v>5.8679999999999996E-2</v>
          </cell>
          <cell r="H13">
            <v>5.7020000000000001E-2</v>
          </cell>
          <cell r="I13">
            <v>5.7020000000000001E-2</v>
          </cell>
          <cell r="J13">
            <v>5.7020000000000001E-2</v>
          </cell>
          <cell r="K13">
            <v>5.7020000000000001E-2</v>
          </cell>
          <cell r="L13">
            <v>5.7020000000000001E-2</v>
          </cell>
          <cell r="M13">
            <v>5.7020000000000001E-2</v>
          </cell>
        </row>
        <row r="14">
          <cell r="B14">
            <v>2.682E-2</v>
          </cell>
          <cell r="C14">
            <v>2.682E-2</v>
          </cell>
          <cell r="D14">
            <v>2.682E-2</v>
          </cell>
          <cell r="E14">
            <v>2.682E-2</v>
          </cell>
          <cell r="F14">
            <v>2.682E-2</v>
          </cell>
          <cell r="G14">
            <v>2.682E-2</v>
          </cell>
          <cell r="H14">
            <v>2.5600000000000001E-2</v>
          </cell>
          <cell r="I14">
            <v>2.5600000000000001E-2</v>
          </cell>
          <cell r="J14">
            <v>2.5600000000000001E-2</v>
          </cell>
          <cell r="K14">
            <v>2.5600000000000001E-2</v>
          </cell>
          <cell r="L14">
            <v>2.5600000000000001E-2</v>
          </cell>
          <cell r="M14">
            <v>2.5600000000000001E-2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9.6399999999999993E-3</v>
          </cell>
          <cell r="C16">
            <v>9.6399999999999993E-3</v>
          </cell>
          <cell r="D16">
            <v>9.6399999999999993E-3</v>
          </cell>
          <cell r="E16">
            <v>9.6399999999999993E-3</v>
          </cell>
          <cell r="F16">
            <v>9.6399999999999993E-3</v>
          </cell>
          <cell r="G16">
            <v>9.6399999999999993E-3</v>
          </cell>
          <cell r="H16">
            <v>9.1999999999999998E-3</v>
          </cell>
          <cell r="I16">
            <v>9.1999999999999998E-3</v>
          </cell>
          <cell r="J16">
            <v>9.1999999999999998E-3</v>
          </cell>
          <cell r="K16">
            <v>9.1999999999999998E-3</v>
          </cell>
          <cell r="L16">
            <v>9.1999999999999998E-3</v>
          </cell>
          <cell r="M16">
            <v>9.1999999999999998E-3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9.6509999999999999E-2</v>
          </cell>
          <cell r="C24">
            <v>9.6509999999999999E-2</v>
          </cell>
          <cell r="D24">
            <v>9.6509999999999999E-2</v>
          </cell>
          <cell r="E24">
            <v>9.6509999999999999E-2</v>
          </cell>
          <cell r="F24">
            <v>9.6509999999999999E-2</v>
          </cell>
          <cell r="G24">
            <v>9.6509999999999999E-2</v>
          </cell>
          <cell r="H24">
            <v>9.4850000000000004E-2</v>
          </cell>
          <cell r="I24">
            <v>9.4850000000000004E-2</v>
          </cell>
          <cell r="J24">
            <v>9.4850000000000004E-2</v>
          </cell>
          <cell r="K24">
            <v>9.4850000000000004E-2</v>
          </cell>
          <cell r="L24">
            <v>9.4850000000000004E-2</v>
          </cell>
          <cell r="M24">
            <v>9.4850000000000004E-2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8.0424999999999993E-3</v>
          </cell>
          <cell r="C27">
            <v>8.0424999999999993E-3</v>
          </cell>
          <cell r="D27">
            <v>8.0424999999999993E-3</v>
          </cell>
          <cell r="E27">
            <v>8.0424999999999993E-3</v>
          </cell>
          <cell r="F27">
            <v>8.0424999999999993E-3</v>
          </cell>
          <cell r="G27">
            <v>8.0424999999999993E-3</v>
          </cell>
          <cell r="H27">
            <v>7.904166666666667E-3</v>
          </cell>
          <cell r="I27">
            <v>7.904166666666667E-3</v>
          </cell>
          <cell r="J27">
            <v>7.904166666666667E-3</v>
          </cell>
          <cell r="K27">
            <v>7.904166666666667E-3</v>
          </cell>
          <cell r="L27">
            <v>7.904166666666667E-3</v>
          </cell>
          <cell r="M27">
            <v>7.904166666666667E-3</v>
          </cell>
        </row>
        <row r="29">
          <cell r="B29">
            <v>11501.696911774998</v>
          </cell>
          <cell r="C29">
            <v>11501.696911774998</v>
          </cell>
          <cell r="D29">
            <v>11501.696911774998</v>
          </cell>
          <cell r="E29">
            <v>11501.696911774998</v>
          </cell>
          <cell r="F29">
            <v>11501.696911774998</v>
          </cell>
          <cell r="G29">
            <v>11501.696911774998</v>
          </cell>
          <cell r="H29">
            <v>11303.864387958332</v>
          </cell>
          <cell r="I29">
            <v>11303.864387958332</v>
          </cell>
          <cell r="J29">
            <v>11303.864387958332</v>
          </cell>
          <cell r="K29">
            <v>11303.864387958332</v>
          </cell>
          <cell r="L29">
            <v>11303.864387958332</v>
          </cell>
          <cell r="M29">
            <v>11303.864387958332</v>
          </cell>
        </row>
        <row r="31">
          <cell r="M31">
            <v>136833.36779840002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A5 - Borah Series Capacitors</v>
          </cell>
          <cell r="H36" t="str">
            <v>Facility</v>
          </cell>
          <cell r="I36" t="str">
            <v>A5 - Borah Series Capacitors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July</v>
          </cell>
          <cell r="H38" t="str">
            <v>Annv Date</v>
          </cell>
          <cell r="I38" t="str">
            <v>July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1488429.97</v>
          </cell>
          <cell r="C42">
            <v>1488429.97</v>
          </cell>
          <cell r="D42">
            <v>1488429.97</v>
          </cell>
          <cell r="E42">
            <v>1488429.97</v>
          </cell>
          <cell r="F42">
            <v>1488429.97</v>
          </cell>
          <cell r="G42">
            <v>1488429.97</v>
          </cell>
          <cell r="H42">
            <v>1488429.97</v>
          </cell>
          <cell r="I42">
            <v>1488429.97</v>
          </cell>
          <cell r="J42">
            <v>1488429.97</v>
          </cell>
          <cell r="K42">
            <v>1488429.97</v>
          </cell>
          <cell r="L42">
            <v>1488429.97</v>
          </cell>
          <cell r="M42">
            <v>1488429.97</v>
          </cell>
        </row>
        <row r="43">
          <cell r="B43">
            <v>1488429.97</v>
          </cell>
          <cell r="C43">
            <v>1488429.97</v>
          </cell>
          <cell r="D43">
            <v>1488429.97</v>
          </cell>
          <cell r="E43">
            <v>1488429.97</v>
          </cell>
          <cell r="F43">
            <v>1488429.97</v>
          </cell>
          <cell r="G43">
            <v>1488429.97</v>
          </cell>
          <cell r="H43">
            <v>1488429.97</v>
          </cell>
          <cell r="I43">
            <v>1488429.97</v>
          </cell>
          <cell r="J43">
            <v>1488429.97</v>
          </cell>
          <cell r="K43">
            <v>1488429.97</v>
          </cell>
          <cell r="L43">
            <v>1488429.97</v>
          </cell>
          <cell r="M43">
            <v>1488429.97</v>
          </cell>
        </row>
        <row r="44">
          <cell r="B44">
            <v>58315.34</v>
          </cell>
          <cell r="C44">
            <v>58315.34</v>
          </cell>
          <cell r="D44">
            <v>58315.34</v>
          </cell>
          <cell r="E44">
            <v>58315.34</v>
          </cell>
          <cell r="F44">
            <v>58315.34</v>
          </cell>
          <cell r="G44">
            <v>58315.34</v>
          </cell>
          <cell r="H44">
            <v>58315.34</v>
          </cell>
          <cell r="I44">
            <v>58315.34</v>
          </cell>
          <cell r="J44">
            <v>58315.34</v>
          </cell>
          <cell r="K44">
            <v>58315.34</v>
          </cell>
          <cell r="L44">
            <v>58315.34</v>
          </cell>
          <cell r="M44">
            <v>58315.34</v>
          </cell>
        </row>
        <row r="45">
          <cell r="B45">
            <v>1430114.63</v>
          </cell>
          <cell r="C45">
            <v>1430114.63</v>
          </cell>
          <cell r="D45">
            <v>1430114.63</v>
          </cell>
          <cell r="E45">
            <v>1430114.63</v>
          </cell>
          <cell r="F45">
            <v>1430114.63</v>
          </cell>
          <cell r="G45">
            <v>1430114.63</v>
          </cell>
          <cell r="H45">
            <v>1430114.63</v>
          </cell>
          <cell r="I45">
            <v>1430114.63</v>
          </cell>
          <cell r="J45">
            <v>1430114.63</v>
          </cell>
          <cell r="K45">
            <v>1430114.63</v>
          </cell>
          <cell r="L45">
            <v>1430114.63</v>
          </cell>
          <cell r="M45">
            <v>1430114.63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5.8679999999999996E-2</v>
          </cell>
          <cell r="C47">
            <v>5.8679999999999996E-2</v>
          </cell>
          <cell r="D47">
            <v>5.8679999999999996E-2</v>
          </cell>
          <cell r="E47">
            <v>5.8679999999999996E-2</v>
          </cell>
          <cell r="F47">
            <v>5.8679999999999996E-2</v>
          </cell>
          <cell r="G47">
            <v>5.8090000000000003E-2</v>
          </cell>
          <cell r="H47">
            <v>5.638E-2</v>
          </cell>
          <cell r="I47">
            <v>5.638E-2</v>
          </cell>
          <cell r="J47">
            <v>5.638E-2</v>
          </cell>
          <cell r="K47">
            <v>5.638E-2</v>
          </cell>
          <cell r="L47">
            <v>5.638E-2</v>
          </cell>
          <cell r="M47">
            <v>5.638E-2</v>
          </cell>
        </row>
        <row r="48">
          <cell r="B48">
            <v>2.682E-2</v>
          </cell>
          <cell r="C48">
            <v>2.682E-2</v>
          </cell>
          <cell r="D48">
            <v>2.682E-2</v>
          </cell>
          <cell r="E48">
            <v>2.682E-2</v>
          </cell>
          <cell r="F48">
            <v>2.682E-2</v>
          </cell>
          <cell r="G48">
            <v>2.6169999999999999E-2</v>
          </cell>
          <cell r="H48">
            <v>2.4920000000000001E-2</v>
          </cell>
          <cell r="I48">
            <v>2.4920000000000001E-2</v>
          </cell>
          <cell r="J48">
            <v>2.4920000000000001E-2</v>
          </cell>
          <cell r="K48">
            <v>2.4920000000000001E-2</v>
          </cell>
          <cell r="L48">
            <v>2.4920000000000001E-2</v>
          </cell>
          <cell r="M48">
            <v>2.4920000000000001E-2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9.6399999999999993E-3</v>
          </cell>
          <cell r="C50">
            <v>9.6399999999999993E-3</v>
          </cell>
          <cell r="D50">
            <v>9.6399999999999993E-3</v>
          </cell>
          <cell r="E50">
            <v>9.6399999999999993E-3</v>
          </cell>
          <cell r="F50">
            <v>9.6399999999999993E-3</v>
          </cell>
          <cell r="G50">
            <v>9.7000000000000003E-3</v>
          </cell>
          <cell r="H50">
            <v>9.2399999999999999E-3</v>
          </cell>
          <cell r="I50">
            <v>9.2399999999999999E-3</v>
          </cell>
          <cell r="J50">
            <v>9.2399999999999999E-3</v>
          </cell>
          <cell r="K50">
            <v>9.2399999999999999E-3</v>
          </cell>
          <cell r="L50">
            <v>9.2399999999999999E-3</v>
          </cell>
          <cell r="M50">
            <v>9.2399999999999999E-3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9.705999999999998E-2</v>
          </cell>
          <cell r="C58">
            <v>9.705999999999998E-2</v>
          </cell>
          <cell r="D58">
            <v>9.705999999999998E-2</v>
          </cell>
          <cell r="E58">
            <v>9.705999999999998E-2</v>
          </cell>
          <cell r="F58">
            <v>9.705999999999998E-2</v>
          </cell>
          <cell r="G58">
            <v>9.647E-2</v>
          </cell>
          <cell r="H58">
            <v>9.4759999999999983E-2</v>
          </cell>
          <cell r="I58">
            <v>9.4759999999999983E-2</v>
          </cell>
          <cell r="J58">
            <v>9.4759999999999983E-2</v>
          </cell>
          <cell r="K58">
            <v>9.4759999999999983E-2</v>
          </cell>
          <cell r="L58">
            <v>9.4759999999999983E-2</v>
          </cell>
          <cell r="M58">
            <v>9.4759999999999983E-2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8.0883333333333311E-3</v>
          </cell>
          <cell r="C61">
            <v>8.0883333333333311E-3</v>
          </cell>
          <cell r="D61">
            <v>8.0883333333333311E-3</v>
          </cell>
          <cell r="E61">
            <v>8.0883333333333311E-3</v>
          </cell>
          <cell r="F61">
            <v>8.0883333333333311E-3</v>
          </cell>
          <cell r="G61">
            <v>8.0391666666666667E-3</v>
          </cell>
          <cell r="H61">
            <v>7.8966666666666647E-3</v>
          </cell>
          <cell r="I61">
            <v>7.8966666666666647E-3</v>
          </cell>
          <cell r="J61">
            <v>7.8966666666666647E-3</v>
          </cell>
          <cell r="K61">
            <v>7.8966666666666647E-3</v>
          </cell>
          <cell r="L61">
            <v>7.8966666666666647E-3</v>
          </cell>
          <cell r="M61">
            <v>7.8966666666666647E-3</v>
          </cell>
        </row>
        <row r="63">
          <cell r="B63">
            <v>11567.243832316663</v>
          </cell>
          <cell r="C63">
            <v>11567.243832316663</v>
          </cell>
          <cell r="D63">
            <v>11567.243832316663</v>
          </cell>
          <cell r="E63">
            <v>11567.243832316663</v>
          </cell>
          <cell r="F63">
            <v>11567.243832316663</v>
          </cell>
          <cell r="G63">
            <v>11496.929863008332</v>
          </cell>
          <cell r="H63">
            <v>11293.13852823333</v>
          </cell>
          <cell r="I63">
            <v>11293.13852823333</v>
          </cell>
          <cell r="J63">
            <v>11293.13852823333</v>
          </cell>
          <cell r="K63">
            <v>11293.13852823333</v>
          </cell>
          <cell r="L63">
            <v>11293.13852823333</v>
          </cell>
          <cell r="M63">
            <v>11293.13852823333</v>
          </cell>
        </row>
        <row r="65">
          <cell r="M65">
            <v>137091.98019399165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65.546920541664804</v>
          </cell>
          <cell r="C68">
            <v>65.546920541664804</v>
          </cell>
          <cell r="D68">
            <v>65.546920541664804</v>
          </cell>
          <cell r="E68">
            <v>65.546920541664804</v>
          </cell>
          <cell r="F68">
            <v>65.546920541664804</v>
          </cell>
          <cell r="G68">
            <v>-4.767048766665539</v>
          </cell>
          <cell r="H68">
            <v>-10.72585972500201</v>
          </cell>
          <cell r="I68">
            <v>-10.72585972500201</v>
          </cell>
          <cell r="J68">
            <v>-10.72585972500201</v>
          </cell>
          <cell r="K68">
            <v>-10.72585972500201</v>
          </cell>
          <cell r="L68">
            <v>-10.72585972500201</v>
          </cell>
          <cell r="M68">
            <v>-10.72585972500201</v>
          </cell>
        </row>
        <row r="69">
          <cell r="B69">
            <v>65.546920541664804</v>
          </cell>
          <cell r="C69">
            <v>65.546920541664804</v>
          </cell>
          <cell r="D69">
            <v>65.546920541664804</v>
          </cell>
          <cell r="E69">
            <v>65.546920541664804</v>
          </cell>
          <cell r="F69">
            <v>65.546920541664804</v>
          </cell>
          <cell r="G69">
            <v>-4.767048766665539</v>
          </cell>
          <cell r="H69">
            <v>-10.72585972500201</v>
          </cell>
          <cell r="I69">
            <v>-10.72585972500201</v>
          </cell>
          <cell r="J69">
            <v>-10.72585972500201</v>
          </cell>
          <cell r="K69">
            <v>-10.72585972500201</v>
          </cell>
          <cell r="L69">
            <v>-10.72585972500201</v>
          </cell>
          <cell r="M69">
            <v>-10.72585972500201</v>
          </cell>
        </row>
        <row r="71">
          <cell r="M71">
            <v>258.61239559162641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A5 - Borah Series Capacitors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July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1488429.97</v>
          </cell>
          <cell r="C87">
            <v>1488429.97</v>
          </cell>
          <cell r="D87">
            <v>1488429.97</v>
          </cell>
          <cell r="E87">
            <v>1488429.97</v>
          </cell>
          <cell r="F87">
            <v>1488429.97</v>
          </cell>
          <cell r="G87">
            <v>1488429.97</v>
          </cell>
        </row>
        <row r="88">
          <cell r="B88">
            <v>1488429.97</v>
          </cell>
          <cell r="C88">
            <v>1488429.97</v>
          </cell>
          <cell r="D88">
            <v>1488429.97</v>
          </cell>
          <cell r="E88">
            <v>1488429.97</v>
          </cell>
          <cell r="F88">
            <v>1488429.97</v>
          </cell>
          <cell r="G88">
            <v>1488429.97</v>
          </cell>
        </row>
        <row r="89">
          <cell r="B89">
            <v>58315.34</v>
          </cell>
          <cell r="C89">
            <v>58315.34</v>
          </cell>
          <cell r="D89">
            <v>58315.34</v>
          </cell>
          <cell r="E89">
            <v>58315.34</v>
          </cell>
          <cell r="F89">
            <v>58315.34</v>
          </cell>
          <cell r="G89">
            <v>58315.34</v>
          </cell>
        </row>
        <row r="90">
          <cell r="B90">
            <v>1430114.63</v>
          </cell>
          <cell r="C90">
            <v>1430114.63</v>
          </cell>
          <cell r="D90">
            <v>1430114.63</v>
          </cell>
          <cell r="E90">
            <v>1430114.63</v>
          </cell>
          <cell r="F90">
            <v>1430114.63</v>
          </cell>
          <cell r="G90">
            <v>1430114.63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5.8679999999999996E-2</v>
          </cell>
          <cell r="C92">
            <v>5.8679999999999996E-2</v>
          </cell>
          <cell r="D92">
            <v>5.8679999999999996E-2</v>
          </cell>
          <cell r="E92">
            <v>5.8679999999999996E-2</v>
          </cell>
          <cell r="F92">
            <v>5.8679999999999996E-2</v>
          </cell>
          <cell r="G92">
            <v>5.8090000000000003E-2</v>
          </cell>
        </row>
        <row r="93">
          <cell r="B93">
            <v>2.682E-2</v>
          </cell>
          <cell r="C93">
            <v>2.682E-2</v>
          </cell>
          <cell r="D93">
            <v>2.682E-2</v>
          </cell>
          <cell r="E93">
            <v>2.682E-2</v>
          </cell>
          <cell r="F93">
            <v>2.682E-2</v>
          </cell>
          <cell r="G93">
            <v>2.6169999999999999E-2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9.6399999999999993E-3</v>
          </cell>
          <cell r="C95">
            <v>9.6399999999999993E-3</v>
          </cell>
          <cell r="D95">
            <v>9.6399999999999993E-3</v>
          </cell>
          <cell r="E95">
            <v>9.6399999999999993E-3</v>
          </cell>
          <cell r="F95">
            <v>9.6399999999999993E-3</v>
          </cell>
          <cell r="G95">
            <v>9.7000000000000003E-3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9.705999999999998E-2</v>
          </cell>
          <cell r="C103">
            <v>9.705999999999998E-2</v>
          </cell>
          <cell r="D103">
            <v>9.705999999999998E-2</v>
          </cell>
          <cell r="E103">
            <v>9.705999999999998E-2</v>
          </cell>
          <cell r="F103">
            <v>9.705999999999998E-2</v>
          </cell>
          <cell r="G103">
            <v>9.647E-2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8.0883333333333311E-3</v>
          </cell>
          <cell r="C106">
            <v>8.0883333333333311E-3</v>
          </cell>
          <cell r="D106">
            <v>8.0883333333333311E-3</v>
          </cell>
          <cell r="E106">
            <v>8.0883333333333311E-3</v>
          </cell>
          <cell r="F106">
            <v>8.0883333333333311E-3</v>
          </cell>
          <cell r="G106">
            <v>8.0391666666666667E-3</v>
          </cell>
        </row>
        <row r="108">
          <cell r="B108">
            <v>11567.243832316663</v>
          </cell>
          <cell r="C108">
            <v>11567.243832316663</v>
          </cell>
          <cell r="D108">
            <v>11567.243832316663</v>
          </cell>
          <cell r="E108">
            <v>11567.243832316663</v>
          </cell>
          <cell r="F108">
            <v>11567.243832316663</v>
          </cell>
          <cell r="G108">
            <v>11496.929863008332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1488429.97</v>
          </cell>
          <cell r="C116">
            <v>1488429.97</v>
          </cell>
          <cell r="D116">
            <v>1488429.97</v>
          </cell>
          <cell r="E116">
            <v>1488429.97</v>
          </cell>
          <cell r="F116">
            <v>1488429.97</v>
          </cell>
          <cell r="G116">
            <v>1488429.97</v>
          </cell>
        </row>
        <row r="117">
          <cell r="B117">
            <v>1488429.97</v>
          </cell>
          <cell r="C117">
            <v>1488429.97</v>
          </cell>
          <cell r="D117">
            <v>1488429.97</v>
          </cell>
          <cell r="E117">
            <v>1488429.97</v>
          </cell>
          <cell r="F117">
            <v>1488429.97</v>
          </cell>
          <cell r="G117">
            <v>1488429.97</v>
          </cell>
        </row>
        <row r="118">
          <cell r="B118">
            <v>58315.34</v>
          </cell>
          <cell r="C118">
            <v>58315.34</v>
          </cell>
          <cell r="D118">
            <v>58315.34</v>
          </cell>
          <cell r="E118">
            <v>58315.34</v>
          </cell>
          <cell r="F118">
            <v>58315.34</v>
          </cell>
          <cell r="G118">
            <v>58315.34</v>
          </cell>
        </row>
        <row r="119">
          <cell r="B119">
            <v>1430114.63</v>
          </cell>
          <cell r="C119">
            <v>1430114.63</v>
          </cell>
          <cell r="D119">
            <v>1430114.63</v>
          </cell>
          <cell r="E119">
            <v>1430114.63</v>
          </cell>
          <cell r="F119">
            <v>1430114.63</v>
          </cell>
          <cell r="G119">
            <v>1430114.63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5.638E-2</v>
          </cell>
          <cell r="C121">
            <v>5.638E-2</v>
          </cell>
          <cell r="D121">
            <v>5.638E-2</v>
          </cell>
          <cell r="E121">
            <v>5.638E-2</v>
          </cell>
          <cell r="F121">
            <v>5.638E-2</v>
          </cell>
          <cell r="G121">
            <v>5.638E-2</v>
          </cell>
        </row>
        <row r="122">
          <cell r="B122">
            <v>2.4920000000000001E-2</v>
          </cell>
          <cell r="C122">
            <v>2.4920000000000001E-2</v>
          </cell>
          <cell r="D122">
            <v>2.4920000000000001E-2</v>
          </cell>
          <cell r="E122">
            <v>2.4920000000000001E-2</v>
          </cell>
          <cell r="F122">
            <v>2.4920000000000001E-2</v>
          </cell>
          <cell r="G122">
            <v>2.4920000000000001E-2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9.2399999999999999E-3</v>
          </cell>
          <cell r="C124">
            <v>9.2399999999999999E-3</v>
          </cell>
          <cell r="D124">
            <v>9.2399999999999999E-3</v>
          </cell>
          <cell r="E124">
            <v>9.2399999999999999E-3</v>
          </cell>
          <cell r="F124">
            <v>9.2399999999999999E-3</v>
          </cell>
          <cell r="G124">
            <v>9.2399999999999999E-3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9.4759999999999983E-2</v>
          </cell>
          <cell r="C132">
            <v>9.4759999999999983E-2</v>
          </cell>
          <cell r="D132">
            <v>9.4759999999999983E-2</v>
          </cell>
          <cell r="E132">
            <v>9.4759999999999983E-2</v>
          </cell>
          <cell r="F132">
            <v>9.4759999999999983E-2</v>
          </cell>
          <cell r="G132">
            <v>9.4759999999999983E-2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7.8966666666666647E-3</v>
          </cell>
          <cell r="C135">
            <v>7.8966666666666647E-3</v>
          </cell>
          <cell r="D135">
            <v>7.8966666666666647E-3</v>
          </cell>
          <cell r="E135">
            <v>7.8966666666666647E-3</v>
          </cell>
          <cell r="F135">
            <v>7.8966666666666647E-3</v>
          </cell>
          <cell r="G135">
            <v>7.8966666666666647E-3</v>
          </cell>
        </row>
        <row r="137">
          <cell r="B137">
            <v>11293.13852823333</v>
          </cell>
          <cell r="C137">
            <v>11293.13852823333</v>
          </cell>
          <cell r="D137">
            <v>11293.13852823333</v>
          </cell>
          <cell r="E137">
            <v>11293.13852823333</v>
          </cell>
          <cell r="F137">
            <v>11293.13852823333</v>
          </cell>
          <cell r="G137">
            <v>11293.13852823333</v>
          </cell>
        </row>
        <row r="139">
          <cell r="G139">
            <v>137091.98019399165</v>
          </cell>
        </row>
      </sheetData>
      <sheetData sheetId="10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A6 - Kinport-Bridger (345 KV Term Fac)</v>
          </cell>
          <cell r="H2" t="str">
            <v>Facility</v>
          </cell>
          <cell r="I2" t="str">
            <v>A6 - Kinport-Bridger (345 KV Term Fac)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November</v>
          </cell>
          <cell r="H4" t="str">
            <v>Annv Date</v>
          </cell>
          <cell r="I4" t="str">
            <v>November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3096966.2483499995</v>
          </cell>
          <cell r="C8">
            <v>3096966.2483499995</v>
          </cell>
          <cell r="D8">
            <v>3096966.2483499995</v>
          </cell>
          <cell r="E8">
            <v>3096966.2483499995</v>
          </cell>
          <cell r="F8">
            <v>3096966.2483499995</v>
          </cell>
          <cell r="G8">
            <v>3096966.2483499995</v>
          </cell>
          <cell r="H8">
            <v>3096966.2483499995</v>
          </cell>
          <cell r="I8">
            <v>3096966.2483499995</v>
          </cell>
          <cell r="J8">
            <v>3096966.2483499995</v>
          </cell>
          <cell r="K8">
            <v>3096966.2483499995</v>
          </cell>
          <cell r="L8">
            <v>3096966.2483499995</v>
          </cell>
          <cell r="M8">
            <v>3096966.2483499995</v>
          </cell>
        </row>
        <row r="9">
          <cell r="B9">
            <v>3096966.2483499995</v>
          </cell>
          <cell r="C9">
            <v>3096966.2483499995</v>
          </cell>
          <cell r="D9">
            <v>3096966.2483499995</v>
          </cell>
          <cell r="E9">
            <v>3096966.2483499995</v>
          </cell>
          <cell r="F9">
            <v>3096966.2483499995</v>
          </cell>
          <cell r="G9">
            <v>3096966.2483499995</v>
          </cell>
          <cell r="H9">
            <v>3096966.2483499995</v>
          </cell>
          <cell r="I9">
            <v>3096966.2483499995</v>
          </cell>
          <cell r="J9">
            <v>3096966.2483499995</v>
          </cell>
          <cell r="K9">
            <v>3096966.2483499995</v>
          </cell>
          <cell r="L9">
            <v>3096966.2483499995</v>
          </cell>
          <cell r="M9">
            <v>3096966.2483499995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3096966.2483499995</v>
          </cell>
          <cell r="C11">
            <v>3096966.2483499995</v>
          </cell>
          <cell r="D11">
            <v>3096966.2483499995</v>
          </cell>
          <cell r="E11">
            <v>3096966.2483499995</v>
          </cell>
          <cell r="F11">
            <v>3096966.2483499995</v>
          </cell>
          <cell r="G11">
            <v>3096966.2483499995</v>
          </cell>
          <cell r="H11">
            <v>3096966.2483499995</v>
          </cell>
          <cell r="I11">
            <v>3096966.2483499995</v>
          </cell>
          <cell r="J11">
            <v>3096966.2483499995</v>
          </cell>
          <cell r="K11">
            <v>3096966.2483499995</v>
          </cell>
          <cell r="L11">
            <v>3096966.2483499995</v>
          </cell>
          <cell r="M11">
            <v>3096966.2483499995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4.3740000000000001E-2</v>
          </cell>
          <cell r="C13">
            <v>4.3740000000000001E-2</v>
          </cell>
          <cell r="D13">
            <v>4.3740000000000001E-2</v>
          </cell>
          <cell r="E13">
            <v>4.3740000000000001E-2</v>
          </cell>
          <cell r="F13">
            <v>4.3740000000000001E-2</v>
          </cell>
          <cell r="G13">
            <v>4.3740000000000001E-2</v>
          </cell>
          <cell r="H13">
            <v>4.3740000000000001E-2</v>
          </cell>
          <cell r="I13">
            <v>4.3740000000000001E-2</v>
          </cell>
          <cell r="J13">
            <v>4.3740000000000001E-2</v>
          </cell>
          <cell r="K13">
            <v>4.3740000000000001E-2</v>
          </cell>
          <cell r="L13">
            <v>4.2369999999999998E-2</v>
          </cell>
          <cell r="M13">
            <v>4.2369999999999998E-2</v>
          </cell>
        </row>
        <row r="14">
          <cell r="B14">
            <v>1.668E-2</v>
          </cell>
          <cell r="C14">
            <v>1.668E-2</v>
          </cell>
          <cell r="D14">
            <v>1.668E-2</v>
          </cell>
          <cell r="E14">
            <v>1.668E-2</v>
          </cell>
          <cell r="F14">
            <v>1.668E-2</v>
          </cell>
          <cell r="G14">
            <v>1.668E-2</v>
          </cell>
          <cell r="H14">
            <v>1.668E-2</v>
          </cell>
          <cell r="I14">
            <v>1.668E-2</v>
          </cell>
          <cell r="J14">
            <v>1.668E-2</v>
          </cell>
          <cell r="K14">
            <v>1.668E-2</v>
          </cell>
          <cell r="L14">
            <v>1.5699999999999999E-2</v>
          </cell>
          <cell r="M14">
            <v>1.5699999999999999E-2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4.8399999999999997E-3</v>
          </cell>
          <cell r="C16">
            <v>4.8399999999999997E-3</v>
          </cell>
          <cell r="D16">
            <v>4.8399999999999997E-3</v>
          </cell>
          <cell r="E16">
            <v>4.8399999999999997E-3</v>
          </cell>
          <cell r="F16">
            <v>4.8399999999999997E-3</v>
          </cell>
          <cell r="G16">
            <v>4.8399999999999997E-3</v>
          </cell>
          <cell r="H16">
            <v>4.8399999999999997E-3</v>
          </cell>
          <cell r="I16">
            <v>4.8399999999999997E-3</v>
          </cell>
          <cell r="J16">
            <v>4.8399999999999997E-3</v>
          </cell>
          <cell r="K16">
            <v>4.8399999999999997E-3</v>
          </cell>
          <cell r="L16">
            <v>4.45E-3</v>
          </cell>
          <cell r="M16">
            <v>4.45E-3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8.1570000000000004E-2</v>
          </cell>
          <cell r="C24">
            <v>8.1570000000000004E-2</v>
          </cell>
          <cell r="D24">
            <v>8.1570000000000004E-2</v>
          </cell>
          <cell r="E24">
            <v>8.1570000000000004E-2</v>
          </cell>
          <cell r="F24">
            <v>8.1570000000000004E-2</v>
          </cell>
          <cell r="G24">
            <v>8.1570000000000004E-2</v>
          </cell>
          <cell r="H24">
            <v>8.1570000000000004E-2</v>
          </cell>
          <cell r="I24">
            <v>8.1570000000000004E-2</v>
          </cell>
          <cell r="J24">
            <v>8.1570000000000004E-2</v>
          </cell>
          <cell r="K24">
            <v>8.1570000000000004E-2</v>
          </cell>
          <cell r="L24">
            <v>8.0200000000000007E-2</v>
          </cell>
          <cell r="M24">
            <v>8.0200000000000007E-2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6.7975000000000006E-3</v>
          </cell>
          <cell r="C27">
            <v>6.7975000000000006E-3</v>
          </cell>
          <cell r="D27">
            <v>6.7975000000000006E-3</v>
          </cell>
          <cell r="E27">
            <v>6.7975000000000006E-3</v>
          </cell>
          <cell r="F27">
            <v>6.7975000000000006E-3</v>
          </cell>
          <cell r="G27">
            <v>6.7975000000000006E-3</v>
          </cell>
          <cell r="H27">
            <v>6.7975000000000006E-3</v>
          </cell>
          <cell r="I27">
            <v>6.7975000000000006E-3</v>
          </cell>
          <cell r="J27">
            <v>6.7975000000000006E-3</v>
          </cell>
          <cell r="K27">
            <v>6.7975000000000006E-3</v>
          </cell>
          <cell r="L27">
            <v>6.6833333333333337E-3</v>
          </cell>
          <cell r="M27">
            <v>6.6833333333333337E-3</v>
          </cell>
        </row>
        <row r="29">
          <cell r="B29">
            <v>21051.628073159125</v>
          </cell>
          <cell r="C29">
            <v>21051.628073159125</v>
          </cell>
          <cell r="D29">
            <v>21051.628073159125</v>
          </cell>
          <cell r="E29">
            <v>21051.628073159125</v>
          </cell>
          <cell r="F29">
            <v>21051.628073159125</v>
          </cell>
          <cell r="G29">
            <v>21051.628073159125</v>
          </cell>
          <cell r="H29">
            <v>21051.628073159125</v>
          </cell>
          <cell r="I29">
            <v>21051.628073159125</v>
          </cell>
          <cell r="J29">
            <v>21051.628073159125</v>
          </cell>
          <cell r="K29">
            <v>21051.628073159125</v>
          </cell>
          <cell r="L29">
            <v>20698.05775980583</v>
          </cell>
          <cell r="M29">
            <v>20698.05775980583</v>
          </cell>
        </row>
        <row r="31">
          <cell r="M31">
            <v>251912.39625120291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A6 - Kinport-Bridger (345 KV Term Fac)</v>
          </cell>
          <cell r="H36" t="str">
            <v>Facility</v>
          </cell>
          <cell r="I36" t="str">
            <v>A6 - Kinport-Bridger (345 KV Term Fac)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November</v>
          </cell>
          <cell r="H38" t="str">
            <v>Annv Date</v>
          </cell>
          <cell r="I38" t="str">
            <v>November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3096966.2483499995</v>
          </cell>
          <cell r="C42">
            <v>3096966.2483499995</v>
          </cell>
          <cell r="D42">
            <v>3096966.2483499995</v>
          </cell>
          <cell r="E42">
            <v>3096966.2483499995</v>
          </cell>
          <cell r="F42">
            <v>3096966.2483499995</v>
          </cell>
          <cell r="G42">
            <v>3096966.2483499995</v>
          </cell>
          <cell r="H42">
            <v>3096966.2483499995</v>
          </cell>
          <cell r="I42">
            <v>3096966.2483499995</v>
          </cell>
          <cell r="J42">
            <v>3096966.2483499995</v>
          </cell>
          <cell r="K42">
            <v>3096966.2483499995</v>
          </cell>
          <cell r="L42">
            <v>3096966.2483499995</v>
          </cell>
          <cell r="M42">
            <v>3096966.2483499995</v>
          </cell>
        </row>
        <row r="43">
          <cell r="B43">
            <v>3096966.2483499995</v>
          </cell>
          <cell r="C43">
            <v>3096966.2483499995</v>
          </cell>
          <cell r="D43">
            <v>3096966.2483499995</v>
          </cell>
          <cell r="E43">
            <v>3096966.2483499995</v>
          </cell>
          <cell r="F43">
            <v>3096966.2483499995</v>
          </cell>
          <cell r="G43">
            <v>3096966.2483499995</v>
          </cell>
          <cell r="H43">
            <v>3096966.2483499995</v>
          </cell>
          <cell r="I43">
            <v>3096966.2483499995</v>
          </cell>
          <cell r="J43">
            <v>3096966.2483499995</v>
          </cell>
          <cell r="K43">
            <v>3096966.2483499995</v>
          </cell>
          <cell r="L43">
            <v>3096966.2483499995</v>
          </cell>
          <cell r="M43">
            <v>3096966.2483499995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3096966.2483499995</v>
          </cell>
          <cell r="C45">
            <v>3096966.2483499995</v>
          </cell>
          <cell r="D45">
            <v>3096966.2483499995</v>
          </cell>
          <cell r="E45">
            <v>3096966.2483499995</v>
          </cell>
          <cell r="F45">
            <v>3096966.2483499995</v>
          </cell>
          <cell r="G45">
            <v>3096966.2483499995</v>
          </cell>
          <cell r="H45">
            <v>3096966.2483499995</v>
          </cell>
          <cell r="I45">
            <v>3096966.2483499995</v>
          </cell>
          <cell r="J45">
            <v>3096966.2483499995</v>
          </cell>
          <cell r="K45">
            <v>3096966.2483499995</v>
          </cell>
          <cell r="L45">
            <v>3096966.2483499995</v>
          </cell>
          <cell r="M45">
            <v>3096966.2483499995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4.2369999999999998E-2</v>
          </cell>
          <cell r="C47">
            <v>4.2369999999999998E-2</v>
          </cell>
          <cell r="D47">
            <v>4.2369999999999998E-2</v>
          </cell>
          <cell r="E47">
            <v>4.2369999999999998E-2</v>
          </cell>
          <cell r="F47">
            <v>4.2369999999999998E-2</v>
          </cell>
          <cell r="G47">
            <v>4.3549999999999998E-2</v>
          </cell>
          <cell r="H47">
            <v>4.3549999999999998E-2</v>
          </cell>
          <cell r="I47">
            <v>4.3549999999999998E-2</v>
          </cell>
          <cell r="J47">
            <v>4.3549999999999998E-2</v>
          </cell>
          <cell r="K47">
            <v>4.3549999999999998E-2</v>
          </cell>
          <cell r="L47">
            <v>4.2110000000000002E-2</v>
          </cell>
          <cell r="M47">
            <v>4.2110000000000002E-2</v>
          </cell>
        </row>
        <row r="48">
          <cell r="B48">
            <v>1.5699999999999999E-2</v>
          </cell>
          <cell r="C48">
            <v>1.5699999999999999E-2</v>
          </cell>
          <cell r="D48">
            <v>1.5699999999999999E-2</v>
          </cell>
          <cell r="E48">
            <v>1.5699999999999999E-2</v>
          </cell>
          <cell r="F48">
            <v>1.5699999999999999E-2</v>
          </cell>
          <cell r="G48">
            <v>1.6379999999999999E-2</v>
          </cell>
          <cell r="H48">
            <v>1.6379999999999999E-2</v>
          </cell>
          <cell r="I48">
            <v>1.6379999999999999E-2</v>
          </cell>
          <cell r="J48">
            <v>1.6379999999999999E-2</v>
          </cell>
          <cell r="K48">
            <v>1.6379999999999999E-2</v>
          </cell>
          <cell r="L48">
            <v>1.5350000000000001E-2</v>
          </cell>
          <cell r="M48">
            <v>1.5350000000000001E-2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4.45E-3</v>
          </cell>
          <cell r="C50">
            <v>4.45E-3</v>
          </cell>
          <cell r="D50">
            <v>4.45E-3</v>
          </cell>
          <cell r="E50">
            <v>4.45E-3</v>
          </cell>
          <cell r="F50">
            <v>4.45E-3</v>
          </cell>
          <cell r="G50">
            <v>4.9500000000000004E-3</v>
          </cell>
          <cell r="H50">
            <v>4.9500000000000004E-3</v>
          </cell>
          <cell r="I50">
            <v>4.9500000000000004E-3</v>
          </cell>
          <cell r="J50">
            <v>4.9500000000000004E-3</v>
          </cell>
          <cell r="K50">
            <v>4.9500000000000004E-3</v>
          </cell>
          <cell r="L50">
            <v>4.5399999999999998E-3</v>
          </cell>
          <cell r="M50">
            <v>4.5399999999999998E-3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8.0749999999999988E-2</v>
          </cell>
          <cell r="C58">
            <v>8.0749999999999988E-2</v>
          </cell>
          <cell r="D58">
            <v>8.0749999999999988E-2</v>
          </cell>
          <cell r="E58">
            <v>8.0749999999999988E-2</v>
          </cell>
          <cell r="F58">
            <v>8.0749999999999988E-2</v>
          </cell>
          <cell r="G58">
            <v>8.1930000000000003E-2</v>
          </cell>
          <cell r="H58">
            <v>8.1930000000000003E-2</v>
          </cell>
          <cell r="I58">
            <v>8.1930000000000003E-2</v>
          </cell>
          <cell r="J58">
            <v>8.1930000000000003E-2</v>
          </cell>
          <cell r="K58">
            <v>8.1930000000000003E-2</v>
          </cell>
          <cell r="L58">
            <v>8.0490000000000006E-2</v>
          </cell>
          <cell r="M58">
            <v>8.0490000000000006E-2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6.7291666666666654E-3</v>
          </cell>
          <cell r="C61">
            <v>6.7291666666666654E-3</v>
          </cell>
          <cell r="D61">
            <v>6.7291666666666654E-3</v>
          </cell>
          <cell r="E61">
            <v>6.7291666666666654E-3</v>
          </cell>
          <cell r="F61">
            <v>6.7291666666666654E-3</v>
          </cell>
          <cell r="G61">
            <v>6.8275000000000002E-3</v>
          </cell>
          <cell r="H61">
            <v>6.8275000000000002E-3</v>
          </cell>
          <cell r="I61">
            <v>6.8275000000000002E-3</v>
          </cell>
          <cell r="J61">
            <v>6.8275000000000002E-3</v>
          </cell>
          <cell r="K61">
            <v>6.8275000000000002E-3</v>
          </cell>
          <cell r="L61">
            <v>6.7075000000000008E-3</v>
          </cell>
          <cell r="M61">
            <v>6.7075000000000008E-3</v>
          </cell>
        </row>
        <row r="63">
          <cell r="B63">
            <v>20840.002046188536</v>
          </cell>
          <cell r="C63">
            <v>20840.002046188536</v>
          </cell>
          <cell r="D63">
            <v>20840.002046188536</v>
          </cell>
          <cell r="E63">
            <v>20840.002046188536</v>
          </cell>
          <cell r="F63">
            <v>20840.002046188536</v>
          </cell>
          <cell r="G63">
            <v>21144.537060609622</v>
          </cell>
          <cell r="H63">
            <v>21144.537060609622</v>
          </cell>
          <cell r="I63">
            <v>21144.537060609622</v>
          </cell>
          <cell r="J63">
            <v>21144.537060609622</v>
          </cell>
          <cell r="K63">
            <v>21144.537060609622</v>
          </cell>
          <cell r="L63">
            <v>20772.901110807623</v>
          </cell>
          <cell r="M63">
            <v>20772.901110807623</v>
          </cell>
        </row>
        <row r="65">
          <cell r="M65">
            <v>251468.49775560602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-211.62602697058901</v>
          </cell>
          <cell r="C68">
            <v>-211.62602697058901</v>
          </cell>
          <cell r="D68">
            <v>-211.62602697058901</v>
          </cell>
          <cell r="E68">
            <v>-211.62602697058901</v>
          </cell>
          <cell r="F68">
            <v>-211.62602697058901</v>
          </cell>
          <cell r="G68">
            <v>92.908987450497079</v>
          </cell>
          <cell r="H68">
            <v>92.908987450497079</v>
          </cell>
          <cell r="I68">
            <v>92.908987450497079</v>
          </cell>
          <cell r="J68">
            <v>92.908987450497079</v>
          </cell>
          <cell r="K68">
            <v>92.908987450497079</v>
          </cell>
          <cell r="L68">
            <v>74.843351001793053</v>
          </cell>
          <cell r="M68">
            <v>74.843351001793053</v>
          </cell>
        </row>
        <row r="69">
          <cell r="B69">
            <v>-211.62602697058901</v>
          </cell>
          <cell r="C69">
            <v>-211.62602697058901</v>
          </cell>
          <cell r="D69">
            <v>-211.62602697058901</v>
          </cell>
          <cell r="E69">
            <v>-211.62602697058901</v>
          </cell>
          <cell r="F69">
            <v>-211.62602697058901</v>
          </cell>
          <cell r="G69">
            <v>92.908987450497079</v>
          </cell>
          <cell r="H69">
            <v>92.908987450497079</v>
          </cell>
          <cell r="I69">
            <v>92.908987450497079</v>
          </cell>
          <cell r="J69">
            <v>92.908987450497079</v>
          </cell>
          <cell r="K69">
            <v>92.908987450497079</v>
          </cell>
          <cell r="L69">
            <v>74.843351001793053</v>
          </cell>
          <cell r="M69">
            <v>74.843351001793053</v>
          </cell>
        </row>
        <row r="71">
          <cell r="M71">
            <v>-443.89849559689173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A6 - Kinport-Bridger (345 KV Term Fac)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November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3096966.2483499995</v>
          </cell>
          <cell r="C87">
            <v>3096966.2483499995</v>
          </cell>
          <cell r="D87">
            <v>3096966.2483499995</v>
          </cell>
          <cell r="E87">
            <v>3096966.2483499995</v>
          </cell>
          <cell r="F87">
            <v>3096966.2483499995</v>
          </cell>
          <cell r="G87">
            <v>3096966.2483499995</v>
          </cell>
        </row>
        <row r="88">
          <cell r="B88">
            <v>3096966.2483499995</v>
          </cell>
          <cell r="C88">
            <v>3096966.2483499995</v>
          </cell>
          <cell r="D88">
            <v>3096966.2483499995</v>
          </cell>
          <cell r="E88">
            <v>3096966.2483499995</v>
          </cell>
          <cell r="F88">
            <v>3096966.2483499995</v>
          </cell>
          <cell r="G88">
            <v>3096966.2483499995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3096966.2483499995</v>
          </cell>
          <cell r="C90">
            <v>3096966.2483499995</v>
          </cell>
          <cell r="D90">
            <v>3096966.2483499995</v>
          </cell>
          <cell r="E90">
            <v>3096966.2483499995</v>
          </cell>
          <cell r="F90">
            <v>3096966.2483499995</v>
          </cell>
          <cell r="G90">
            <v>3096966.2483499995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4.2369999999999998E-2</v>
          </cell>
          <cell r="C92">
            <v>4.2369999999999998E-2</v>
          </cell>
          <cell r="D92">
            <v>4.2369999999999998E-2</v>
          </cell>
          <cell r="E92">
            <v>4.2369999999999998E-2</v>
          </cell>
          <cell r="F92">
            <v>4.2369999999999998E-2</v>
          </cell>
          <cell r="G92">
            <v>4.3549999999999998E-2</v>
          </cell>
        </row>
        <row r="93">
          <cell r="B93">
            <v>1.5699999999999999E-2</v>
          </cell>
          <cell r="C93">
            <v>1.5699999999999999E-2</v>
          </cell>
          <cell r="D93">
            <v>1.5699999999999999E-2</v>
          </cell>
          <cell r="E93">
            <v>1.5699999999999999E-2</v>
          </cell>
          <cell r="F93">
            <v>1.5699999999999999E-2</v>
          </cell>
          <cell r="G93">
            <v>1.6379999999999999E-2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4.45E-3</v>
          </cell>
          <cell r="C95">
            <v>4.45E-3</v>
          </cell>
          <cell r="D95">
            <v>4.45E-3</v>
          </cell>
          <cell r="E95">
            <v>4.45E-3</v>
          </cell>
          <cell r="F95">
            <v>4.45E-3</v>
          </cell>
          <cell r="G95">
            <v>4.9500000000000004E-3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8.0749999999999988E-2</v>
          </cell>
          <cell r="C103">
            <v>8.0749999999999988E-2</v>
          </cell>
          <cell r="D103">
            <v>8.0749999999999988E-2</v>
          </cell>
          <cell r="E103">
            <v>8.0749999999999988E-2</v>
          </cell>
          <cell r="F103">
            <v>8.0749999999999988E-2</v>
          </cell>
          <cell r="G103">
            <v>8.1930000000000003E-2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6.7291666666666654E-3</v>
          </cell>
          <cell r="C106">
            <v>6.7291666666666654E-3</v>
          </cell>
          <cell r="D106">
            <v>6.7291666666666654E-3</v>
          </cell>
          <cell r="E106">
            <v>6.7291666666666654E-3</v>
          </cell>
          <cell r="F106">
            <v>6.7291666666666654E-3</v>
          </cell>
          <cell r="G106">
            <v>6.8275000000000002E-3</v>
          </cell>
        </row>
        <row r="108">
          <cell r="B108">
            <v>20840.002046188536</v>
          </cell>
          <cell r="C108">
            <v>20840.002046188536</v>
          </cell>
          <cell r="D108">
            <v>20840.002046188536</v>
          </cell>
          <cell r="E108">
            <v>20840.002046188536</v>
          </cell>
          <cell r="F108">
            <v>20840.002046188536</v>
          </cell>
          <cell r="G108">
            <v>21144.537060609622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3096966.2483499995</v>
          </cell>
          <cell r="C116">
            <v>3096966.2483499995</v>
          </cell>
          <cell r="D116">
            <v>3096966.2483499995</v>
          </cell>
          <cell r="E116">
            <v>3096966.2483499995</v>
          </cell>
          <cell r="F116">
            <v>3096966.2483499995</v>
          </cell>
          <cell r="G116">
            <v>3096966.2483499995</v>
          </cell>
        </row>
        <row r="117">
          <cell r="B117">
            <v>3096966.2483499995</v>
          </cell>
          <cell r="C117">
            <v>3096966.2483499995</v>
          </cell>
          <cell r="D117">
            <v>3096966.2483499995</v>
          </cell>
          <cell r="E117">
            <v>3096966.2483499995</v>
          </cell>
          <cell r="F117">
            <v>3096966.2483499995</v>
          </cell>
          <cell r="G117">
            <v>3096966.2483499995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3096966.2483499995</v>
          </cell>
          <cell r="C119">
            <v>3096966.2483499995</v>
          </cell>
          <cell r="D119">
            <v>3096966.2483499995</v>
          </cell>
          <cell r="E119">
            <v>3096966.2483499995</v>
          </cell>
          <cell r="F119">
            <v>3096966.2483499995</v>
          </cell>
          <cell r="G119">
            <v>3096966.2483499995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4.3549999999999998E-2</v>
          </cell>
          <cell r="C121">
            <v>4.3549999999999998E-2</v>
          </cell>
          <cell r="D121">
            <v>4.3549999999999998E-2</v>
          </cell>
          <cell r="E121">
            <v>4.3549999999999998E-2</v>
          </cell>
          <cell r="F121">
            <v>4.2110000000000002E-2</v>
          </cell>
          <cell r="G121">
            <v>4.2110000000000002E-2</v>
          </cell>
        </row>
        <row r="122">
          <cell r="B122">
            <v>1.6379999999999999E-2</v>
          </cell>
          <cell r="C122">
            <v>1.6379999999999999E-2</v>
          </cell>
          <cell r="D122">
            <v>1.6379999999999999E-2</v>
          </cell>
          <cell r="E122">
            <v>1.6379999999999999E-2</v>
          </cell>
          <cell r="F122">
            <v>1.5350000000000001E-2</v>
          </cell>
          <cell r="G122">
            <v>1.5350000000000001E-2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4.9500000000000004E-3</v>
          </cell>
          <cell r="C124">
            <v>4.9500000000000004E-3</v>
          </cell>
          <cell r="D124">
            <v>4.9500000000000004E-3</v>
          </cell>
          <cell r="E124">
            <v>4.9500000000000004E-3</v>
          </cell>
          <cell r="F124">
            <v>4.5399999999999998E-3</v>
          </cell>
          <cell r="G124">
            <v>4.5399999999999998E-3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8.1930000000000003E-2</v>
          </cell>
          <cell r="C132">
            <v>8.1930000000000003E-2</v>
          </cell>
          <cell r="D132">
            <v>8.1930000000000003E-2</v>
          </cell>
          <cell r="E132">
            <v>8.1930000000000003E-2</v>
          </cell>
          <cell r="F132">
            <v>8.0490000000000006E-2</v>
          </cell>
          <cell r="G132">
            <v>8.0490000000000006E-2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6.8275000000000002E-3</v>
          </cell>
          <cell r="C135">
            <v>6.8275000000000002E-3</v>
          </cell>
          <cell r="D135">
            <v>6.8275000000000002E-3</v>
          </cell>
          <cell r="E135">
            <v>6.8275000000000002E-3</v>
          </cell>
          <cell r="F135">
            <v>6.7075000000000008E-3</v>
          </cell>
          <cell r="G135">
            <v>6.7075000000000008E-3</v>
          </cell>
        </row>
        <row r="137">
          <cell r="B137">
            <v>21144.537060609622</v>
          </cell>
          <cell r="C137">
            <v>21144.537060609622</v>
          </cell>
          <cell r="D137">
            <v>21144.537060609622</v>
          </cell>
          <cell r="E137">
            <v>21144.537060609622</v>
          </cell>
          <cell r="F137">
            <v>20772.901110807623</v>
          </cell>
          <cell r="G137">
            <v>20772.901110807623</v>
          </cell>
        </row>
        <row r="139">
          <cell r="G139">
            <v>251468.49775560602</v>
          </cell>
        </row>
      </sheetData>
      <sheetData sheetId="11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A6.1 - Kinport Breaker 1531</v>
          </cell>
          <cell r="H2" t="str">
            <v>Facility</v>
          </cell>
          <cell r="I2" t="str">
            <v>A6.1 - Kinport Breaker 1531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July</v>
          </cell>
          <cell r="H4" t="str">
            <v>Annv Date</v>
          </cell>
          <cell r="I4" t="str">
            <v>July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236579.29</v>
          </cell>
          <cell r="C8">
            <v>236579.29</v>
          </cell>
          <cell r="D8">
            <v>236579.29</v>
          </cell>
          <cell r="E8">
            <v>236579.29</v>
          </cell>
          <cell r="F8">
            <v>236579.29</v>
          </cell>
          <cell r="G8">
            <v>236579.29</v>
          </cell>
          <cell r="H8">
            <v>236579.29</v>
          </cell>
          <cell r="I8">
            <v>236579.29</v>
          </cell>
          <cell r="J8">
            <v>236579.29</v>
          </cell>
          <cell r="K8">
            <v>236579.29</v>
          </cell>
          <cell r="L8">
            <v>236579.29</v>
          </cell>
          <cell r="M8">
            <v>236579.29</v>
          </cell>
        </row>
        <row r="9">
          <cell r="B9">
            <v>236579.29</v>
          </cell>
          <cell r="C9">
            <v>236579.29</v>
          </cell>
          <cell r="D9">
            <v>236579.29</v>
          </cell>
          <cell r="E9">
            <v>236579.29</v>
          </cell>
          <cell r="F9">
            <v>236579.29</v>
          </cell>
          <cell r="G9">
            <v>236579.29</v>
          </cell>
          <cell r="H9">
            <v>236579.29</v>
          </cell>
          <cell r="I9">
            <v>236579.29</v>
          </cell>
          <cell r="J9">
            <v>236579.29</v>
          </cell>
          <cell r="K9">
            <v>236579.29</v>
          </cell>
          <cell r="L9">
            <v>236579.29</v>
          </cell>
          <cell r="M9">
            <v>236579.29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236579.29</v>
          </cell>
          <cell r="C11">
            <v>236579.29</v>
          </cell>
          <cell r="D11">
            <v>236579.29</v>
          </cell>
          <cell r="E11">
            <v>236579.29</v>
          </cell>
          <cell r="F11">
            <v>236579.29</v>
          </cell>
          <cell r="G11">
            <v>236579.29</v>
          </cell>
          <cell r="H11">
            <v>236579.29</v>
          </cell>
          <cell r="I11">
            <v>236579.29</v>
          </cell>
          <cell r="J11">
            <v>236579.29</v>
          </cell>
          <cell r="K11">
            <v>236579.29</v>
          </cell>
          <cell r="L11">
            <v>236579.29</v>
          </cell>
          <cell r="M11">
            <v>236579.29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9.0840000000000004E-2</v>
          </cell>
          <cell r="C13">
            <v>9.0840000000000004E-2</v>
          </cell>
          <cell r="D13">
            <v>9.0840000000000004E-2</v>
          </cell>
          <cell r="E13">
            <v>9.0840000000000004E-2</v>
          </cell>
          <cell r="F13">
            <v>9.0840000000000004E-2</v>
          </cell>
          <cell r="G13">
            <v>9.0840000000000004E-2</v>
          </cell>
          <cell r="H13">
            <v>8.743999999999999E-2</v>
          </cell>
          <cell r="I13">
            <v>8.743999999999999E-2</v>
          </cell>
          <cell r="J13">
            <v>8.743999999999999E-2</v>
          </cell>
          <cell r="K13">
            <v>8.743999999999999E-2</v>
          </cell>
          <cell r="L13">
            <v>8.743999999999999E-2</v>
          </cell>
          <cell r="M13">
            <v>8.743999999999999E-2</v>
          </cell>
        </row>
        <row r="14">
          <cell r="B14">
            <v>4.947E-2</v>
          </cell>
          <cell r="C14">
            <v>4.947E-2</v>
          </cell>
          <cell r="D14">
            <v>4.947E-2</v>
          </cell>
          <cell r="E14">
            <v>4.947E-2</v>
          </cell>
          <cell r="F14">
            <v>4.947E-2</v>
          </cell>
          <cell r="G14">
            <v>4.947E-2</v>
          </cell>
          <cell r="H14">
            <v>4.7019999999999999E-2</v>
          </cell>
          <cell r="I14">
            <v>4.7019999999999999E-2</v>
          </cell>
          <cell r="J14">
            <v>4.7019999999999999E-2</v>
          </cell>
          <cell r="K14">
            <v>4.7019999999999999E-2</v>
          </cell>
          <cell r="L14">
            <v>4.7019999999999999E-2</v>
          </cell>
          <cell r="M14">
            <v>4.7019999999999999E-2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1.915E-2</v>
          </cell>
          <cell r="C16">
            <v>1.915E-2</v>
          </cell>
          <cell r="D16">
            <v>1.915E-2</v>
          </cell>
          <cell r="E16">
            <v>1.915E-2</v>
          </cell>
          <cell r="F16">
            <v>1.915E-2</v>
          </cell>
          <cell r="G16">
            <v>1.915E-2</v>
          </cell>
          <cell r="H16">
            <v>1.8200000000000001E-2</v>
          </cell>
          <cell r="I16">
            <v>1.8200000000000001E-2</v>
          </cell>
          <cell r="J16">
            <v>1.8200000000000001E-2</v>
          </cell>
          <cell r="K16">
            <v>1.8200000000000001E-2</v>
          </cell>
          <cell r="L16">
            <v>1.8200000000000001E-2</v>
          </cell>
          <cell r="M16">
            <v>1.8200000000000001E-2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0.12867000000000001</v>
          </cell>
          <cell r="C24">
            <v>0.12867000000000001</v>
          </cell>
          <cell r="D24">
            <v>0.12867000000000001</v>
          </cell>
          <cell r="E24">
            <v>0.12867000000000001</v>
          </cell>
          <cell r="F24">
            <v>0.12867000000000001</v>
          </cell>
          <cell r="G24">
            <v>0.12867000000000001</v>
          </cell>
          <cell r="H24">
            <v>0.12526999999999999</v>
          </cell>
          <cell r="I24">
            <v>0.12526999999999999</v>
          </cell>
          <cell r="J24">
            <v>0.12526999999999999</v>
          </cell>
          <cell r="K24">
            <v>0.12526999999999999</v>
          </cell>
          <cell r="L24">
            <v>0.12526999999999999</v>
          </cell>
          <cell r="M24">
            <v>0.12526999999999999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1.0722500000000001E-2</v>
          </cell>
          <cell r="C27">
            <v>1.0722500000000001E-2</v>
          </cell>
          <cell r="D27">
            <v>1.0722500000000001E-2</v>
          </cell>
          <cell r="E27">
            <v>1.0722500000000001E-2</v>
          </cell>
          <cell r="F27">
            <v>1.0722500000000001E-2</v>
          </cell>
          <cell r="G27">
            <v>1.0722500000000001E-2</v>
          </cell>
          <cell r="H27">
            <v>1.0439166666666666E-2</v>
          </cell>
          <cell r="I27">
            <v>1.0439166666666666E-2</v>
          </cell>
          <cell r="J27">
            <v>1.0439166666666666E-2</v>
          </cell>
          <cell r="K27">
            <v>1.0439166666666666E-2</v>
          </cell>
          <cell r="L27">
            <v>1.0439166666666666E-2</v>
          </cell>
          <cell r="M27">
            <v>1.0439166666666666E-2</v>
          </cell>
        </row>
        <row r="29">
          <cell r="B29">
            <v>2536.7214370250003</v>
          </cell>
          <cell r="C29">
            <v>2536.7214370250003</v>
          </cell>
          <cell r="D29">
            <v>2536.7214370250003</v>
          </cell>
          <cell r="E29">
            <v>2536.7214370250003</v>
          </cell>
          <cell r="F29">
            <v>2536.7214370250003</v>
          </cell>
          <cell r="G29">
            <v>2536.7214370250003</v>
          </cell>
          <cell r="H29">
            <v>2469.6906381916665</v>
          </cell>
          <cell r="I29">
            <v>2469.6906381916665</v>
          </cell>
          <cell r="J29">
            <v>2469.6906381916665</v>
          </cell>
          <cell r="K29">
            <v>2469.6906381916665</v>
          </cell>
          <cell r="L29">
            <v>2469.6906381916665</v>
          </cell>
          <cell r="M29">
            <v>2469.6906381916665</v>
          </cell>
        </row>
        <row r="31">
          <cell r="M31">
            <v>30038.472451300004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A6.1 - Kinport Breaker 1531</v>
          </cell>
          <cell r="H36" t="str">
            <v>Facility</v>
          </cell>
          <cell r="I36" t="str">
            <v>A6.1 - Kinport Breaker 1531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July</v>
          </cell>
          <cell r="H38" t="str">
            <v>Annv Date</v>
          </cell>
          <cell r="I38" t="str">
            <v>July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236579.29</v>
          </cell>
          <cell r="C42">
            <v>236579.29</v>
          </cell>
          <cell r="D42">
            <v>236579.29</v>
          </cell>
          <cell r="E42">
            <v>236579.29</v>
          </cell>
          <cell r="F42">
            <v>236579.29</v>
          </cell>
          <cell r="G42">
            <v>236579.29</v>
          </cell>
          <cell r="H42">
            <v>236579.29</v>
          </cell>
          <cell r="I42">
            <v>236579.29</v>
          </cell>
          <cell r="J42">
            <v>236579.29</v>
          </cell>
          <cell r="K42">
            <v>236579.29</v>
          </cell>
          <cell r="L42">
            <v>236579.29</v>
          </cell>
          <cell r="M42">
            <v>236579.29</v>
          </cell>
        </row>
        <row r="43">
          <cell r="B43">
            <v>236579.29</v>
          </cell>
          <cell r="C43">
            <v>236579.29</v>
          </cell>
          <cell r="D43">
            <v>236579.29</v>
          </cell>
          <cell r="E43">
            <v>236579.29</v>
          </cell>
          <cell r="F43">
            <v>236579.29</v>
          </cell>
          <cell r="G43">
            <v>236579.29</v>
          </cell>
          <cell r="H43">
            <v>236579.29</v>
          </cell>
          <cell r="I43">
            <v>236579.29</v>
          </cell>
          <cell r="J43">
            <v>236579.29</v>
          </cell>
          <cell r="K43">
            <v>236579.29</v>
          </cell>
          <cell r="L43">
            <v>236579.29</v>
          </cell>
          <cell r="M43">
            <v>236579.29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236579.29</v>
          </cell>
          <cell r="C45">
            <v>236579.29</v>
          </cell>
          <cell r="D45">
            <v>236579.29</v>
          </cell>
          <cell r="E45">
            <v>236579.29</v>
          </cell>
          <cell r="F45">
            <v>236579.29</v>
          </cell>
          <cell r="G45">
            <v>236579.29</v>
          </cell>
          <cell r="H45">
            <v>236579.29</v>
          </cell>
          <cell r="I45">
            <v>236579.29</v>
          </cell>
          <cell r="J45">
            <v>236579.29</v>
          </cell>
          <cell r="K45">
            <v>236579.29</v>
          </cell>
          <cell r="L45">
            <v>236579.29</v>
          </cell>
          <cell r="M45">
            <v>236579.29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8.743999999999999E-2</v>
          </cell>
          <cell r="C47">
            <v>8.743999999999999E-2</v>
          </cell>
          <cell r="D47">
            <v>8.743999999999999E-2</v>
          </cell>
          <cell r="E47">
            <v>8.743999999999999E-2</v>
          </cell>
          <cell r="F47">
            <v>8.743999999999999E-2</v>
          </cell>
          <cell r="G47">
            <v>9.153E-2</v>
          </cell>
          <cell r="H47">
            <v>8.7919999999999998E-2</v>
          </cell>
          <cell r="I47">
            <v>8.7919999999999998E-2</v>
          </cell>
          <cell r="J47">
            <v>8.7919999999999998E-2</v>
          </cell>
          <cell r="K47">
            <v>8.7919999999999998E-2</v>
          </cell>
          <cell r="L47">
            <v>8.7919999999999998E-2</v>
          </cell>
          <cell r="M47">
            <v>8.7919999999999998E-2</v>
          </cell>
        </row>
        <row r="48">
          <cell r="B48">
            <v>4.7019999999999999E-2</v>
          </cell>
          <cell r="C48">
            <v>4.7019999999999999E-2</v>
          </cell>
          <cell r="D48">
            <v>4.7019999999999999E-2</v>
          </cell>
          <cell r="E48">
            <v>4.7019999999999999E-2</v>
          </cell>
          <cell r="F48">
            <v>4.7019999999999999E-2</v>
          </cell>
          <cell r="G48">
            <v>4.9009999999999998E-2</v>
          </cell>
          <cell r="H48">
            <v>4.6460000000000001E-2</v>
          </cell>
          <cell r="I48">
            <v>4.6460000000000001E-2</v>
          </cell>
          <cell r="J48">
            <v>4.6460000000000001E-2</v>
          </cell>
          <cell r="K48">
            <v>4.6460000000000001E-2</v>
          </cell>
          <cell r="L48">
            <v>4.6460000000000001E-2</v>
          </cell>
          <cell r="M48">
            <v>4.6460000000000001E-2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1.8200000000000001E-2</v>
          </cell>
          <cell r="C50">
            <v>1.8200000000000001E-2</v>
          </cell>
          <cell r="D50">
            <v>1.8200000000000001E-2</v>
          </cell>
          <cell r="E50">
            <v>1.8200000000000001E-2</v>
          </cell>
          <cell r="F50">
            <v>1.8200000000000001E-2</v>
          </cell>
          <cell r="G50">
            <v>2.0299999999999999E-2</v>
          </cell>
          <cell r="H50">
            <v>1.924E-2</v>
          </cell>
          <cell r="I50">
            <v>1.924E-2</v>
          </cell>
          <cell r="J50">
            <v>1.924E-2</v>
          </cell>
          <cell r="K50">
            <v>1.924E-2</v>
          </cell>
          <cell r="L50">
            <v>1.924E-2</v>
          </cell>
          <cell r="M50">
            <v>1.924E-2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0.12581999999999999</v>
          </cell>
          <cell r="C58">
            <v>0.12581999999999999</v>
          </cell>
          <cell r="D58">
            <v>0.12581999999999999</v>
          </cell>
          <cell r="E58">
            <v>0.12581999999999999</v>
          </cell>
          <cell r="F58">
            <v>0.12581999999999999</v>
          </cell>
          <cell r="G58">
            <v>0.12991</v>
          </cell>
          <cell r="H58">
            <v>0.1263</v>
          </cell>
          <cell r="I58">
            <v>0.1263</v>
          </cell>
          <cell r="J58">
            <v>0.1263</v>
          </cell>
          <cell r="K58">
            <v>0.1263</v>
          </cell>
          <cell r="L58">
            <v>0.1263</v>
          </cell>
          <cell r="M58">
            <v>0.1263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1.0485E-2</v>
          </cell>
          <cell r="C61">
            <v>1.0485E-2</v>
          </cell>
          <cell r="D61">
            <v>1.0485E-2</v>
          </cell>
          <cell r="E61">
            <v>1.0485E-2</v>
          </cell>
          <cell r="F61">
            <v>1.0485E-2</v>
          </cell>
          <cell r="G61">
            <v>1.0825833333333333E-2</v>
          </cell>
          <cell r="H61">
            <v>1.0525E-2</v>
          </cell>
          <cell r="I61">
            <v>1.0525E-2</v>
          </cell>
          <cell r="J61">
            <v>1.0525E-2</v>
          </cell>
          <cell r="K61">
            <v>1.0525E-2</v>
          </cell>
          <cell r="L61">
            <v>1.0525E-2</v>
          </cell>
          <cell r="M61">
            <v>1.0525E-2</v>
          </cell>
        </row>
        <row r="63">
          <cell r="B63">
            <v>2480.5338556500001</v>
          </cell>
          <cell r="C63">
            <v>2480.5338556500001</v>
          </cell>
          <cell r="D63">
            <v>2480.5338556500001</v>
          </cell>
          <cell r="E63">
            <v>2480.5338556500001</v>
          </cell>
          <cell r="F63">
            <v>2480.5338556500001</v>
          </cell>
          <cell r="G63">
            <v>2561.1679636583335</v>
          </cell>
          <cell r="H63">
            <v>2489.99702725</v>
          </cell>
          <cell r="I63">
            <v>2489.99702725</v>
          </cell>
          <cell r="J63">
            <v>2489.99702725</v>
          </cell>
          <cell r="K63">
            <v>2489.99702725</v>
          </cell>
          <cell r="L63">
            <v>2489.99702725</v>
          </cell>
          <cell r="M63">
            <v>2489.99702725</v>
          </cell>
        </row>
        <row r="65">
          <cell r="M65">
            <v>29903.819405408332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-56.187581375000264</v>
          </cell>
          <cell r="C68">
            <v>-56.187581375000264</v>
          </cell>
          <cell r="D68">
            <v>-56.187581375000264</v>
          </cell>
          <cell r="E68">
            <v>-56.187581375000264</v>
          </cell>
          <cell r="F68">
            <v>-56.187581375000264</v>
          </cell>
          <cell r="G68">
            <v>24.446526633333178</v>
          </cell>
          <cell r="H68">
            <v>20.30638905833348</v>
          </cell>
          <cell r="I68">
            <v>20.30638905833348</v>
          </cell>
          <cell r="J68">
            <v>20.30638905833348</v>
          </cell>
          <cell r="K68">
            <v>20.30638905833348</v>
          </cell>
          <cell r="L68">
            <v>20.30638905833348</v>
          </cell>
          <cell r="M68">
            <v>20.30638905833348</v>
          </cell>
        </row>
        <row r="69">
          <cell r="B69">
            <v>-56.187581375000264</v>
          </cell>
          <cell r="C69">
            <v>-56.187581375000264</v>
          </cell>
          <cell r="D69">
            <v>-56.187581375000264</v>
          </cell>
          <cell r="E69">
            <v>-56.187581375000264</v>
          </cell>
          <cell r="F69">
            <v>-56.187581375000264</v>
          </cell>
          <cell r="G69">
            <v>24.446526633333178</v>
          </cell>
          <cell r="H69">
            <v>20.30638905833348</v>
          </cell>
          <cell r="I69">
            <v>20.30638905833348</v>
          </cell>
          <cell r="J69">
            <v>20.30638905833348</v>
          </cell>
          <cell r="K69">
            <v>20.30638905833348</v>
          </cell>
          <cell r="L69">
            <v>20.30638905833348</v>
          </cell>
          <cell r="M69">
            <v>20.30638905833348</v>
          </cell>
        </row>
        <row r="71">
          <cell r="M71">
            <v>-134.65304589167135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A6.1 - Kinport Breaker 1531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July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236579.29</v>
          </cell>
          <cell r="C87">
            <v>236579.29</v>
          </cell>
          <cell r="D87">
            <v>236579.29</v>
          </cell>
          <cell r="E87">
            <v>236579.29</v>
          </cell>
          <cell r="F87">
            <v>236579.29</v>
          </cell>
          <cell r="G87">
            <v>236579.29</v>
          </cell>
        </row>
        <row r="88">
          <cell r="B88">
            <v>236579.29</v>
          </cell>
          <cell r="C88">
            <v>236579.29</v>
          </cell>
          <cell r="D88">
            <v>236579.29</v>
          </cell>
          <cell r="E88">
            <v>236579.29</v>
          </cell>
          <cell r="F88">
            <v>236579.29</v>
          </cell>
          <cell r="G88">
            <v>236579.29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236579.29</v>
          </cell>
          <cell r="C90">
            <v>236579.29</v>
          </cell>
          <cell r="D90">
            <v>236579.29</v>
          </cell>
          <cell r="E90">
            <v>236579.29</v>
          </cell>
          <cell r="F90">
            <v>236579.29</v>
          </cell>
          <cell r="G90">
            <v>236579.29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8.743999999999999E-2</v>
          </cell>
          <cell r="C92">
            <v>8.743999999999999E-2</v>
          </cell>
          <cell r="D92">
            <v>8.743999999999999E-2</v>
          </cell>
          <cell r="E92">
            <v>8.743999999999999E-2</v>
          </cell>
          <cell r="F92">
            <v>8.743999999999999E-2</v>
          </cell>
          <cell r="G92">
            <v>9.153E-2</v>
          </cell>
        </row>
        <row r="93">
          <cell r="B93">
            <v>4.7019999999999999E-2</v>
          </cell>
          <cell r="C93">
            <v>4.7019999999999999E-2</v>
          </cell>
          <cell r="D93">
            <v>4.7019999999999999E-2</v>
          </cell>
          <cell r="E93">
            <v>4.7019999999999999E-2</v>
          </cell>
          <cell r="F93">
            <v>4.7019999999999999E-2</v>
          </cell>
          <cell r="G93">
            <v>4.9009999999999998E-2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1.8200000000000001E-2</v>
          </cell>
          <cell r="C95">
            <v>1.8200000000000001E-2</v>
          </cell>
          <cell r="D95">
            <v>1.8200000000000001E-2</v>
          </cell>
          <cell r="E95">
            <v>1.8200000000000001E-2</v>
          </cell>
          <cell r="F95">
            <v>1.8200000000000001E-2</v>
          </cell>
          <cell r="G95">
            <v>2.0299999999999999E-2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0.12581999999999999</v>
          </cell>
          <cell r="C103">
            <v>0.12581999999999999</v>
          </cell>
          <cell r="D103">
            <v>0.12581999999999999</v>
          </cell>
          <cell r="E103">
            <v>0.12581999999999999</v>
          </cell>
          <cell r="F103">
            <v>0.12581999999999999</v>
          </cell>
          <cell r="G103">
            <v>0.12991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1.0485E-2</v>
          </cell>
          <cell r="C106">
            <v>1.0485E-2</v>
          </cell>
          <cell r="D106">
            <v>1.0485E-2</v>
          </cell>
          <cell r="E106">
            <v>1.0485E-2</v>
          </cell>
          <cell r="F106">
            <v>1.0485E-2</v>
          </cell>
          <cell r="G106">
            <v>1.0825833333333333E-2</v>
          </cell>
        </row>
        <row r="108">
          <cell r="B108">
            <v>2480.5338556500001</v>
          </cell>
          <cell r="C108">
            <v>2480.5338556500001</v>
          </cell>
          <cell r="D108">
            <v>2480.5338556500001</v>
          </cell>
          <cell r="E108">
            <v>2480.5338556500001</v>
          </cell>
          <cell r="F108">
            <v>2480.5338556500001</v>
          </cell>
          <cell r="G108">
            <v>2561.1679636583335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236579.29</v>
          </cell>
          <cell r="C116">
            <v>236579.29</v>
          </cell>
          <cell r="D116">
            <v>236579.29</v>
          </cell>
          <cell r="E116">
            <v>236579.29</v>
          </cell>
          <cell r="F116">
            <v>236579.29</v>
          </cell>
          <cell r="G116">
            <v>236579.29</v>
          </cell>
        </row>
        <row r="117">
          <cell r="B117">
            <v>236579.29</v>
          </cell>
          <cell r="C117">
            <v>236579.29</v>
          </cell>
          <cell r="D117">
            <v>236579.29</v>
          </cell>
          <cell r="E117">
            <v>236579.29</v>
          </cell>
          <cell r="F117">
            <v>236579.29</v>
          </cell>
          <cell r="G117">
            <v>236579.29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236579.29</v>
          </cell>
          <cell r="C119">
            <v>236579.29</v>
          </cell>
          <cell r="D119">
            <v>236579.29</v>
          </cell>
          <cell r="E119">
            <v>236579.29</v>
          </cell>
          <cell r="F119">
            <v>236579.29</v>
          </cell>
          <cell r="G119">
            <v>236579.29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8.7919999999999998E-2</v>
          </cell>
          <cell r="C121">
            <v>8.7919999999999998E-2</v>
          </cell>
          <cell r="D121">
            <v>8.7919999999999998E-2</v>
          </cell>
          <cell r="E121">
            <v>8.7919999999999998E-2</v>
          </cell>
          <cell r="F121">
            <v>8.7919999999999998E-2</v>
          </cell>
          <cell r="G121">
            <v>8.7919999999999998E-2</v>
          </cell>
        </row>
        <row r="122">
          <cell r="B122">
            <v>4.6460000000000001E-2</v>
          </cell>
          <cell r="C122">
            <v>4.6460000000000001E-2</v>
          </cell>
          <cell r="D122">
            <v>4.6460000000000001E-2</v>
          </cell>
          <cell r="E122">
            <v>4.6460000000000001E-2</v>
          </cell>
          <cell r="F122">
            <v>4.6460000000000001E-2</v>
          </cell>
          <cell r="G122">
            <v>4.6460000000000001E-2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1.924E-2</v>
          </cell>
          <cell r="C124">
            <v>1.924E-2</v>
          </cell>
          <cell r="D124">
            <v>1.924E-2</v>
          </cell>
          <cell r="E124">
            <v>1.924E-2</v>
          </cell>
          <cell r="F124">
            <v>1.924E-2</v>
          </cell>
          <cell r="G124">
            <v>1.924E-2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0.1263</v>
          </cell>
          <cell r="C132">
            <v>0.1263</v>
          </cell>
          <cell r="D132">
            <v>0.1263</v>
          </cell>
          <cell r="E132">
            <v>0.1263</v>
          </cell>
          <cell r="F132">
            <v>0.1263</v>
          </cell>
          <cell r="G132">
            <v>0.1263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1.0525E-2</v>
          </cell>
          <cell r="C135">
            <v>1.0525E-2</v>
          </cell>
          <cell r="D135">
            <v>1.0525E-2</v>
          </cell>
          <cell r="E135">
            <v>1.0525E-2</v>
          </cell>
          <cell r="F135">
            <v>1.0525E-2</v>
          </cell>
          <cell r="G135">
            <v>1.0525E-2</v>
          </cell>
        </row>
        <row r="137">
          <cell r="B137">
            <v>2489.99702725</v>
          </cell>
          <cell r="C137">
            <v>2489.99702725</v>
          </cell>
          <cell r="D137">
            <v>2489.99702725</v>
          </cell>
          <cell r="E137">
            <v>2489.99702725</v>
          </cell>
          <cell r="F137">
            <v>2489.99702725</v>
          </cell>
          <cell r="G137">
            <v>2489.99702725</v>
          </cell>
        </row>
        <row r="139">
          <cell r="G139">
            <v>29903.819405408332</v>
          </cell>
        </row>
      </sheetData>
      <sheetData sheetId="12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A6.2 - Kinport Substation - Replace SPCU</v>
          </cell>
          <cell r="H2" t="str">
            <v>Facility</v>
          </cell>
          <cell r="I2" t="str">
            <v>A6.2 - Kinport Substation - Replace SPCU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May</v>
          </cell>
          <cell r="H4" t="str">
            <v>Annv Date</v>
          </cell>
          <cell r="I4" t="str">
            <v>May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278746.34000000003</v>
          </cell>
          <cell r="C8">
            <v>278746.34000000003</v>
          </cell>
          <cell r="D8">
            <v>278746.34000000003</v>
          </cell>
          <cell r="E8">
            <v>278746.34000000003</v>
          </cell>
          <cell r="F8">
            <v>278746.34000000003</v>
          </cell>
          <cell r="G8">
            <v>278746.34000000003</v>
          </cell>
          <cell r="H8">
            <v>278746.34000000003</v>
          </cell>
          <cell r="I8">
            <v>278746.34000000003</v>
          </cell>
          <cell r="J8">
            <v>278746.34000000003</v>
          </cell>
          <cell r="K8">
            <v>278746.34000000003</v>
          </cell>
          <cell r="L8">
            <v>278746.34000000003</v>
          </cell>
          <cell r="M8">
            <v>278746.34000000003</v>
          </cell>
        </row>
        <row r="9">
          <cell r="B9">
            <v>185830.89333333334</v>
          </cell>
          <cell r="C9">
            <v>185830.89333333334</v>
          </cell>
          <cell r="D9">
            <v>185830.89333333334</v>
          </cell>
          <cell r="E9">
            <v>185830.89333333334</v>
          </cell>
          <cell r="F9">
            <v>185830.89333333334</v>
          </cell>
          <cell r="G9">
            <v>185830.89333333334</v>
          </cell>
          <cell r="H9">
            <v>185830.89333333334</v>
          </cell>
          <cell r="I9">
            <v>185830.89333333334</v>
          </cell>
          <cell r="J9">
            <v>185830.89333333334</v>
          </cell>
          <cell r="K9">
            <v>185830.89333333334</v>
          </cell>
          <cell r="L9">
            <v>185830.89333333334</v>
          </cell>
          <cell r="M9">
            <v>185830.89333333334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185830.89333333334</v>
          </cell>
          <cell r="C11">
            <v>185830.89333333334</v>
          </cell>
          <cell r="D11">
            <v>185830.89333333334</v>
          </cell>
          <cell r="E11">
            <v>185830.89333333334</v>
          </cell>
          <cell r="F11">
            <v>185830.89333333334</v>
          </cell>
          <cell r="G11">
            <v>185830.89333333334</v>
          </cell>
          <cell r="H11">
            <v>185830.89333333334</v>
          </cell>
          <cell r="I11">
            <v>185830.89333333334</v>
          </cell>
          <cell r="J11">
            <v>185830.89333333334</v>
          </cell>
          <cell r="K11">
            <v>185830.89333333334</v>
          </cell>
          <cell r="L11">
            <v>185830.89333333334</v>
          </cell>
          <cell r="M11">
            <v>185830.89333333334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0.12631000000000001</v>
          </cell>
          <cell r="C13">
            <v>0.12631000000000001</v>
          </cell>
          <cell r="D13">
            <v>0.12631000000000001</v>
          </cell>
          <cell r="E13">
            <v>0.12631000000000001</v>
          </cell>
          <cell r="F13">
            <v>0.12480000000000001</v>
          </cell>
          <cell r="G13">
            <v>0.12480000000000001</v>
          </cell>
          <cell r="H13">
            <v>0.12480000000000001</v>
          </cell>
          <cell r="I13">
            <v>0.12522</v>
          </cell>
          <cell r="J13">
            <v>0.12522</v>
          </cell>
          <cell r="K13">
            <v>0.12522</v>
          </cell>
          <cell r="L13">
            <v>0.12522</v>
          </cell>
          <cell r="M13">
            <v>0.12522</v>
          </cell>
        </row>
        <row r="14">
          <cell r="B14">
            <v>7.467E-2</v>
          </cell>
          <cell r="C14">
            <v>7.467E-2</v>
          </cell>
          <cell r="D14">
            <v>7.467E-2</v>
          </cell>
          <cell r="E14">
            <v>7.467E-2</v>
          </cell>
          <cell r="F14">
            <v>7.3580000000000007E-2</v>
          </cell>
          <cell r="G14">
            <v>7.3580000000000007E-2</v>
          </cell>
          <cell r="H14">
            <v>7.3580000000000007E-2</v>
          </cell>
          <cell r="I14">
            <v>7.3080000000000006E-2</v>
          </cell>
          <cell r="J14">
            <v>7.3080000000000006E-2</v>
          </cell>
          <cell r="K14">
            <v>7.3080000000000006E-2</v>
          </cell>
          <cell r="L14">
            <v>7.3080000000000006E-2</v>
          </cell>
          <cell r="M14">
            <v>7.3080000000000006E-2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2.9420000000000002E-2</v>
          </cell>
          <cell r="C16">
            <v>2.9420000000000002E-2</v>
          </cell>
          <cell r="D16">
            <v>2.9420000000000002E-2</v>
          </cell>
          <cell r="E16">
            <v>2.9420000000000002E-2</v>
          </cell>
          <cell r="F16">
            <v>2.9000000000000001E-2</v>
          </cell>
          <cell r="G16">
            <v>2.9000000000000001E-2</v>
          </cell>
          <cell r="H16">
            <v>2.9000000000000001E-2</v>
          </cell>
          <cell r="I16">
            <v>2.9919999999999999E-2</v>
          </cell>
          <cell r="J16">
            <v>2.9919999999999999E-2</v>
          </cell>
          <cell r="K16">
            <v>2.9919999999999999E-2</v>
          </cell>
          <cell r="L16">
            <v>2.9919999999999999E-2</v>
          </cell>
          <cell r="M16">
            <v>2.9919999999999999E-2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0.16414000000000001</v>
          </cell>
          <cell r="C24">
            <v>0.16414000000000001</v>
          </cell>
          <cell r="D24">
            <v>0.16414000000000001</v>
          </cell>
          <cell r="E24">
            <v>0.16414000000000001</v>
          </cell>
          <cell r="F24">
            <v>0.16263</v>
          </cell>
          <cell r="G24">
            <v>0.16263</v>
          </cell>
          <cell r="H24">
            <v>0.16263</v>
          </cell>
          <cell r="I24">
            <v>0.16305</v>
          </cell>
          <cell r="J24">
            <v>0.16305</v>
          </cell>
          <cell r="K24">
            <v>0.16305</v>
          </cell>
          <cell r="L24">
            <v>0.16305</v>
          </cell>
          <cell r="M24">
            <v>0.16305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1.3678333333333334E-2</v>
          </cell>
          <cell r="C27">
            <v>1.3678333333333334E-2</v>
          </cell>
          <cell r="D27">
            <v>1.3678333333333334E-2</v>
          </cell>
          <cell r="E27">
            <v>1.3678333333333334E-2</v>
          </cell>
          <cell r="F27">
            <v>1.35525E-2</v>
          </cell>
          <cell r="G27">
            <v>1.35525E-2</v>
          </cell>
          <cell r="H27">
            <v>1.35525E-2</v>
          </cell>
          <cell r="I27">
            <v>1.3587500000000001E-2</v>
          </cell>
          <cell r="J27">
            <v>1.3587500000000001E-2</v>
          </cell>
          <cell r="K27">
            <v>1.3587500000000001E-2</v>
          </cell>
          <cell r="L27">
            <v>1.3587500000000001E-2</v>
          </cell>
          <cell r="M27">
            <v>1.3587500000000001E-2</v>
          </cell>
        </row>
        <row r="29">
          <cell r="B29">
            <v>2541.8569026444447</v>
          </cell>
          <cell r="C29">
            <v>2541.8569026444447</v>
          </cell>
          <cell r="D29">
            <v>2541.8569026444447</v>
          </cell>
          <cell r="E29">
            <v>2541.8569026444447</v>
          </cell>
          <cell r="F29">
            <v>2518.4731819000003</v>
          </cell>
          <cell r="G29">
            <v>2518.4731819000003</v>
          </cell>
          <cell r="H29">
            <v>2518.4731819000003</v>
          </cell>
          <cell r="I29">
            <v>2524.9772631666669</v>
          </cell>
          <cell r="J29">
            <v>2524.9772631666669</v>
          </cell>
          <cell r="K29">
            <v>2524.9772631666669</v>
          </cell>
          <cell r="L29">
            <v>2524.9772631666669</v>
          </cell>
          <cell r="M29">
            <v>2524.9772631666669</v>
          </cell>
        </row>
        <row r="31">
          <cell r="M31">
            <v>30347.733472111118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A6.2 - Kinport Substation - Replace SPCU</v>
          </cell>
          <cell r="H36" t="str">
            <v>Facility</v>
          </cell>
          <cell r="I36" t="str">
            <v>A6.2 - Kinport Substation - Replace SPCU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May</v>
          </cell>
          <cell r="H38" t="str">
            <v>Annv Date</v>
          </cell>
          <cell r="I38" t="str">
            <v>May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278746.34000000003</v>
          </cell>
          <cell r="C42">
            <v>278746.34000000003</v>
          </cell>
          <cell r="D42">
            <v>278746.34000000003</v>
          </cell>
          <cell r="E42">
            <v>278746.34000000003</v>
          </cell>
          <cell r="F42">
            <v>278746.34000000003</v>
          </cell>
          <cell r="G42">
            <v>278746.34000000003</v>
          </cell>
          <cell r="H42">
            <v>278746.34000000003</v>
          </cell>
          <cell r="I42">
            <v>278746.34000000003</v>
          </cell>
          <cell r="J42">
            <v>278746.34000000003</v>
          </cell>
          <cell r="K42">
            <v>278746.34000000003</v>
          </cell>
          <cell r="L42">
            <v>278746.34000000003</v>
          </cell>
          <cell r="M42">
            <v>278746.34000000003</v>
          </cell>
        </row>
        <row r="43">
          <cell r="B43">
            <v>185830.89333333334</v>
          </cell>
          <cell r="C43">
            <v>185830.89333333334</v>
          </cell>
          <cell r="D43">
            <v>185830.89333333334</v>
          </cell>
          <cell r="E43">
            <v>185830.89333333334</v>
          </cell>
          <cell r="F43">
            <v>185830.89333333334</v>
          </cell>
          <cell r="G43">
            <v>185830.89333333334</v>
          </cell>
          <cell r="H43">
            <v>185830.89333333334</v>
          </cell>
          <cell r="I43">
            <v>185830.89333333334</v>
          </cell>
          <cell r="J43">
            <v>185830.89333333334</v>
          </cell>
          <cell r="K43">
            <v>185830.89333333334</v>
          </cell>
          <cell r="L43">
            <v>185830.89333333334</v>
          </cell>
          <cell r="M43">
            <v>185830.89333333334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185830.89333333334</v>
          </cell>
          <cell r="C45">
            <v>185830.89333333334</v>
          </cell>
          <cell r="D45">
            <v>185830.89333333334</v>
          </cell>
          <cell r="E45">
            <v>185830.89333333334</v>
          </cell>
          <cell r="F45">
            <v>185830.89333333334</v>
          </cell>
          <cell r="G45">
            <v>185830.89333333334</v>
          </cell>
          <cell r="H45">
            <v>185830.89333333334</v>
          </cell>
          <cell r="I45">
            <v>185830.89333333334</v>
          </cell>
          <cell r="J45">
            <v>185830.89333333334</v>
          </cell>
          <cell r="K45">
            <v>185830.89333333334</v>
          </cell>
          <cell r="L45">
            <v>185830.89333333334</v>
          </cell>
          <cell r="M45">
            <v>185830.89333333334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0.12522</v>
          </cell>
          <cell r="C47">
            <v>0.12522</v>
          </cell>
          <cell r="D47">
            <v>0.12522</v>
          </cell>
          <cell r="E47">
            <v>0.12522</v>
          </cell>
          <cell r="F47">
            <v>0.1237</v>
          </cell>
          <cell r="G47">
            <v>0.12696000000000002</v>
          </cell>
          <cell r="H47">
            <v>0.12696000000000002</v>
          </cell>
          <cell r="I47">
            <v>0.12522</v>
          </cell>
          <cell r="J47">
            <v>0.12522</v>
          </cell>
          <cell r="K47">
            <v>0.12522</v>
          </cell>
          <cell r="L47">
            <v>0.12522</v>
          </cell>
          <cell r="M47">
            <v>0.12522</v>
          </cell>
        </row>
        <row r="48">
          <cell r="B48">
            <v>7.3080000000000006E-2</v>
          </cell>
          <cell r="C48">
            <v>7.3080000000000006E-2</v>
          </cell>
          <cell r="D48">
            <v>7.3080000000000006E-2</v>
          </cell>
          <cell r="E48">
            <v>7.3080000000000006E-2</v>
          </cell>
          <cell r="F48">
            <v>7.1999999999999995E-2</v>
          </cell>
          <cell r="G48">
            <v>7.3849999999999999E-2</v>
          </cell>
          <cell r="H48">
            <v>7.3849999999999999E-2</v>
          </cell>
          <cell r="I48">
            <v>7.3080000000000006E-2</v>
          </cell>
          <cell r="J48">
            <v>7.3080000000000006E-2</v>
          </cell>
          <cell r="K48">
            <v>7.3080000000000006E-2</v>
          </cell>
          <cell r="L48">
            <v>7.3080000000000006E-2</v>
          </cell>
          <cell r="M48">
            <v>7.3080000000000006E-2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2.9919999999999999E-2</v>
          </cell>
          <cell r="C50">
            <v>2.9919999999999999E-2</v>
          </cell>
          <cell r="D50">
            <v>2.9919999999999999E-2</v>
          </cell>
          <cell r="E50">
            <v>2.9919999999999999E-2</v>
          </cell>
          <cell r="F50">
            <v>2.9479999999999999E-2</v>
          </cell>
          <cell r="G50">
            <v>3.0890000000000001E-2</v>
          </cell>
          <cell r="H50">
            <v>3.0890000000000001E-2</v>
          </cell>
          <cell r="I50">
            <v>2.9919999999999999E-2</v>
          </cell>
          <cell r="J50">
            <v>2.9919999999999999E-2</v>
          </cell>
          <cell r="K50">
            <v>2.9919999999999999E-2</v>
          </cell>
          <cell r="L50">
            <v>2.9919999999999999E-2</v>
          </cell>
          <cell r="M50">
            <v>2.9919999999999999E-2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0.16360000000000002</v>
          </cell>
          <cell r="C58">
            <v>0.16360000000000002</v>
          </cell>
          <cell r="D58">
            <v>0.16360000000000002</v>
          </cell>
          <cell r="E58">
            <v>0.16360000000000002</v>
          </cell>
          <cell r="F58">
            <v>0.16208000000000003</v>
          </cell>
          <cell r="G58">
            <v>0.16534000000000004</v>
          </cell>
          <cell r="H58">
            <v>0.16534000000000004</v>
          </cell>
          <cell r="I58">
            <v>0.16360000000000002</v>
          </cell>
          <cell r="J58">
            <v>0.16360000000000002</v>
          </cell>
          <cell r="K58">
            <v>0.16360000000000002</v>
          </cell>
          <cell r="L58">
            <v>0.16360000000000002</v>
          </cell>
          <cell r="M58">
            <v>0.16360000000000002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1.3633333333333336E-2</v>
          </cell>
          <cell r="C61">
            <v>1.3633333333333336E-2</v>
          </cell>
          <cell r="D61">
            <v>1.3633333333333336E-2</v>
          </cell>
          <cell r="E61">
            <v>1.3633333333333336E-2</v>
          </cell>
          <cell r="F61">
            <v>1.3506666666666669E-2</v>
          </cell>
          <cell r="G61">
            <v>1.3778333333333337E-2</v>
          </cell>
          <cell r="H61">
            <v>1.3778333333333337E-2</v>
          </cell>
          <cell r="I61">
            <v>1.3633333333333336E-2</v>
          </cell>
          <cell r="J61">
            <v>1.3633333333333336E-2</v>
          </cell>
          <cell r="K61">
            <v>1.3633333333333336E-2</v>
          </cell>
          <cell r="L61">
            <v>1.3633333333333336E-2</v>
          </cell>
          <cell r="M61">
            <v>1.3633333333333336E-2</v>
          </cell>
        </row>
        <row r="63">
          <cell r="B63">
            <v>2533.4945124444448</v>
          </cell>
          <cell r="C63">
            <v>2533.4945124444448</v>
          </cell>
          <cell r="D63">
            <v>2533.4945124444448</v>
          </cell>
          <cell r="E63">
            <v>2533.4945124444448</v>
          </cell>
          <cell r="F63">
            <v>2509.9559326222225</v>
          </cell>
          <cell r="G63">
            <v>2560.4399919777784</v>
          </cell>
          <cell r="H63">
            <v>2560.4399919777784</v>
          </cell>
          <cell r="I63">
            <v>2533.4945124444448</v>
          </cell>
          <cell r="J63">
            <v>2533.4945124444448</v>
          </cell>
          <cell r="K63">
            <v>2533.4945124444448</v>
          </cell>
          <cell r="L63">
            <v>2533.4945124444448</v>
          </cell>
          <cell r="M63">
            <v>2533.4945124444448</v>
          </cell>
        </row>
        <row r="65">
          <cell r="M65">
            <v>30432.286528577788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-8.3623901999999362</v>
          </cell>
          <cell r="C68">
            <v>-8.3623901999999362</v>
          </cell>
          <cell r="D68">
            <v>-8.3623901999999362</v>
          </cell>
          <cell r="E68">
            <v>-8.3623901999999362</v>
          </cell>
          <cell r="F68">
            <v>-8.5172492777778643</v>
          </cell>
          <cell r="G68">
            <v>41.966810077778064</v>
          </cell>
          <cell r="H68">
            <v>41.966810077778064</v>
          </cell>
          <cell r="I68">
            <v>8.5172492777778643</v>
          </cell>
          <cell r="J68">
            <v>8.5172492777778643</v>
          </cell>
          <cell r="K68">
            <v>8.5172492777778643</v>
          </cell>
          <cell r="L68">
            <v>8.5172492777778643</v>
          </cell>
          <cell r="M68">
            <v>8.5172492777778643</v>
          </cell>
        </row>
        <row r="69">
          <cell r="B69">
            <v>-8.3623901999999362</v>
          </cell>
          <cell r="C69">
            <v>-8.3623901999999362</v>
          </cell>
          <cell r="D69">
            <v>-8.3623901999999362</v>
          </cell>
          <cell r="E69">
            <v>-8.3623901999999362</v>
          </cell>
          <cell r="F69">
            <v>-8.5172492777778643</v>
          </cell>
          <cell r="G69">
            <v>41.966810077778064</v>
          </cell>
          <cell r="H69">
            <v>41.966810077778064</v>
          </cell>
          <cell r="I69">
            <v>8.5172492777778643</v>
          </cell>
          <cell r="J69">
            <v>8.5172492777778643</v>
          </cell>
          <cell r="K69">
            <v>8.5172492777778643</v>
          </cell>
          <cell r="L69">
            <v>8.5172492777778643</v>
          </cell>
          <cell r="M69">
            <v>8.5172492777778643</v>
          </cell>
        </row>
        <row r="71">
          <cell r="M71">
            <v>84.553056466669659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A6.2 - Kinport Substation - Replace SPCU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May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278746.34000000003</v>
          </cell>
          <cell r="C87">
            <v>278746.34000000003</v>
          </cell>
          <cell r="D87">
            <v>278746.34000000003</v>
          </cell>
          <cell r="E87">
            <v>278746.34000000003</v>
          </cell>
          <cell r="F87">
            <v>278746.34000000003</v>
          </cell>
          <cell r="G87">
            <v>278746.34000000003</v>
          </cell>
        </row>
        <row r="88">
          <cell r="B88">
            <v>185830.89333333334</v>
          </cell>
          <cell r="C88">
            <v>185830.89333333334</v>
          </cell>
          <cell r="D88">
            <v>185830.89333333334</v>
          </cell>
          <cell r="E88">
            <v>185830.89333333334</v>
          </cell>
          <cell r="F88">
            <v>185830.89333333334</v>
          </cell>
          <cell r="G88">
            <v>185830.89333333334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185830.89333333334</v>
          </cell>
          <cell r="C90">
            <v>185830.89333333334</v>
          </cell>
          <cell r="D90">
            <v>185830.89333333334</v>
          </cell>
          <cell r="E90">
            <v>185830.89333333334</v>
          </cell>
          <cell r="F90">
            <v>185830.89333333334</v>
          </cell>
          <cell r="G90">
            <v>185830.89333333334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0.12522</v>
          </cell>
          <cell r="C92">
            <v>0.12522</v>
          </cell>
          <cell r="D92">
            <v>0.12522</v>
          </cell>
          <cell r="E92">
            <v>0.12522</v>
          </cell>
          <cell r="F92">
            <v>0.1237</v>
          </cell>
          <cell r="G92">
            <v>0.12696000000000002</v>
          </cell>
        </row>
        <row r="93">
          <cell r="B93">
            <v>7.3080000000000006E-2</v>
          </cell>
          <cell r="C93">
            <v>7.3080000000000006E-2</v>
          </cell>
          <cell r="D93">
            <v>7.3080000000000006E-2</v>
          </cell>
          <cell r="E93">
            <v>7.3080000000000006E-2</v>
          </cell>
          <cell r="F93">
            <v>7.1999999999999995E-2</v>
          </cell>
          <cell r="G93">
            <v>7.3849999999999999E-2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2.9919999999999999E-2</v>
          </cell>
          <cell r="C95">
            <v>2.9919999999999999E-2</v>
          </cell>
          <cell r="D95">
            <v>2.9919999999999999E-2</v>
          </cell>
          <cell r="E95">
            <v>2.9919999999999999E-2</v>
          </cell>
          <cell r="F95">
            <v>2.9479999999999999E-2</v>
          </cell>
          <cell r="G95">
            <v>3.0890000000000001E-2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0.16360000000000002</v>
          </cell>
          <cell r="C103">
            <v>0.16360000000000002</v>
          </cell>
          <cell r="D103">
            <v>0.16360000000000002</v>
          </cell>
          <cell r="E103">
            <v>0.16360000000000002</v>
          </cell>
          <cell r="F103">
            <v>0.16208000000000003</v>
          </cell>
          <cell r="G103">
            <v>0.16534000000000004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1.3633333333333336E-2</v>
          </cell>
          <cell r="C106">
            <v>1.3633333333333336E-2</v>
          </cell>
          <cell r="D106">
            <v>1.3633333333333336E-2</v>
          </cell>
          <cell r="E106">
            <v>1.3633333333333336E-2</v>
          </cell>
          <cell r="F106">
            <v>1.3506666666666669E-2</v>
          </cell>
          <cell r="G106">
            <v>1.3778333333333337E-2</v>
          </cell>
        </row>
        <row r="108">
          <cell r="B108">
            <v>2533.4945124444448</v>
          </cell>
          <cell r="C108">
            <v>2533.4945124444448</v>
          </cell>
          <cell r="D108">
            <v>2533.4945124444448</v>
          </cell>
          <cell r="E108">
            <v>2533.4945124444448</v>
          </cell>
          <cell r="F108">
            <v>2509.9559326222225</v>
          </cell>
          <cell r="G108">
            <v>2560.4399919777784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278746.34000000003</v>
          </cell>
          <cell r="C116">
            <v>278746.34000000003</v>
          </cell>
          <cell r="D116">
            <v>278746.34000000003</v>
          </cell>
          <cell r="E116">
            <v>278746.34000000003</v>
          </cell>
          <cell r="F116">
            <v>278746.34000000003</v>
          </cell>
          <cell r="G116">
            <v>278746.34000000003</v>
          </cell>
        </row>
        <row r="117">
          <cell r="B117">
            <v>185830.89333333334</v>
          </cell>
          <cell r="C117">
            <v>185830.89333333334</v>
          </cell>
          <cell r="D117">
            <v>185830.89333333334</v>
          </cell>
          <cell r="E117">
            <v>185830.89333333334</v>
          </cell>
          <cell r="F117">
            <v>185830.89333333334</v>
          </cell>
          <cell r="G117">
            <v>185830.89333333334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185830.89333333334</v>
          </cell>
          <cell r="C119">
            <v>185830.89333333334</v>
          </cell>
          <cell r="D119">
            <v>185830.89333333334</v>
          </cell>
          <cell r="E119">
            <v>185830.89333333334</v>
          </cell>
          <cell r="F119">
            <v>185830.89333333334</v>
          </cell>
          <cell r="G119">
            <v>185830.89333333334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0.12696000000000002</v>
          </cell>
          <cell r="C121">
            <v>0.12522</v>
          </cell>
          <cell r="D121">
            <v>0.12522</v>
          </cell>
          <cell r="E121">
            <v>0.12522</v>
          </cell>
          <cell r="F121">
            <v>0.12522</v>
          </cell>
          <cell r="G121">
            <v>0.12522</v>
          </cell>
        </row>
        <row r="122">
          <cell r="B122">
            <v>7.3849999999999999E-2</v>
          </cell>
          <cell r="C122">
            <v>7.3080000000000006E-2</v>
          </cell>
          <cell r="D122">
            <v>7.3080000000000006E-2</v>
          </cell>
          <cell r="E122">
            <v>7.3080000000000006E-2</v>
          </cell>
          <cell r="F122">
            <v>7.3080000000000006E-2</v>
          </cell>
          <cell r="G122">
            <v>7.3080000000000006E-2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3.0890000000000001E-2</v>
          </cell>
          <cell r="C124">
            <v>2.9919999999999999E-2</v>
          </cell>
          <cell r="D124">
            <v>2.9919999999999999E-2</v>
          </cell>
          <cell r="E124">
            <v>2.9919999999999999E-2</v>
          </cell>
          <cell r="F124">
            <v>2.9919999999999999E-2</v>
          </cell>
          <cell r="G124">
            <v>2.9919999999999999E-2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0.16534000000000004</v>
          </cell>
          <cell r="C132">
            <v>0.16360000000000002</v>
          </cell>
          <cell r="D132">
            <v>0.16360000000000002</v>
          </cell>
          <cell r="E132">
            <v>0.16360000000000002</v>
          </cell>
          <cell r="F132">
            <v>0.16360000000000002</v>
          </cell>
          <cell r="G132">
            <v>0.16360000000000002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1.3778333333333337E-2</v>
          </cell>
          <cell r="C135">
            <v>1.3633333333333336E-2</v>
          </cell>
          <cell r="D135">
            <v>1.3633333333333336E-2</v>
          </cell>
          <cell r="E135">
            <v>1.3633333333333336E-2</v>
          </cell>
          <cell r="F135">
            <v>1.3633333333333336E-2</v>
          </cell>
          <cell r="G135">
            <v>1.3633333333333336E-2</v>
          </cell>
        </row>
        <row r="137">
          <cell r="B137">
            <v>2560.4399919777784</v>
          </cell>
          <cell r="C137">
            <v>2533.4945124444448</v>
          </cell>
          <cell r="D137">
            <v>2533.4945124444448</v>
          </cell>
          <cell r="E137">
            <v>2533.4945124444448</v>
          </cell>
          <cell r="F137">
            <v>2533.4945124444448</v>
          </cell>
          <cell r="G137">
            <v>2533.4945124444448</v>
          </cell>
        </row>
        <row r="139">
          <cell r="G139">
            <v>30432.286528577788</v>
          </cell>
        </row>
      </sheetData>
      <sheetData sheetId="13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A7 - Kinport Series Capacitors</v>
          </cell>
          <cell r="H2" t="str">
            <v>Facility</v>
          </cell>
          <cell r="I2" t="str">
            <v>A7 - Kinport Series Capacitors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July</v>
          </cell>
          <cell r="H4" t="str">
            <v>Annv Date</v>
          </cell>
          <cell r="I4" t="str">
            <v>July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1408560.77</v>
          </cell>
          <cell r="C8">
            <v>1408560.77</v>
          </cell>
          <cell r="D8">
            <v>1408560.77</v>
          </cell>
          <cell r="E8">
            <v>1408560.77</v>
          </cell>
          <cell r="F8">
            <v>1408560.77</v>
          </cell>
          <cell r="G8">
            <v>1408560.77</v>
          </cell>
          <cell r="H8">
            <v>1408560.77</v>
          </cell>
          <cell r="I8">
            <v>1408560.77</v>
          </cell>
          <cell r="J8">
            <v>1408560.77</v>
          </cell>
          <cell r="K8">
            <v>1408560.77</v>
          </cell>
          <cell r="L8">
            <v>1408560.77</v>
          </cell>
          <cell r="M8">
            <v>1408560.77</v>
          </cell>
        </row>
        <row r="9">
          <cell r="B9">
            <v>1408560.77</v>
          </cell>
          <cell r="C9">
            <v>1408560.77</v>
          </cell>
          <cell r="D9">
            <v>1408560.77</v>
          </cell>
          <cell r="E9">
            <v>1408560.77</v>
          </cell>
          <cell r="F9">
            <v>1408560.77</v>
          </cell>
          <cell r="G9">
            <v>1408560.77</v>
          </cell>
          <cell r="H9">
            <v>1408560.77</v>
          </cell>
          <cell r="I9">
            <v>1408560.77</v>
          </cell>
          <cell r="J9">
            <v>1408560.77</v>
          </cell>
          <cell r="K9">
            <v>1408560.77</v>
          </cell>
          <cell r="L9">
            <v>1408560.77</v>
          </cell>
          <cell r="M9">
            <v>1408560.77</v>
          </cell>
        </row>
        <row r="10">
          <cell r="B10">
            <v>56026.33</v>
          </cell>
          <cell r="C10">
            <v>56026.33</v>
          </cell>
          <cell r="D10">
            <v>56026.33</v>
          </cell>
          <cell r="E10">
            <v>56026.33</v>
          </cell>
          <cell r="F10">
            <v>56026.33</v>
          </cell>
          <cell r="G10">
            <v>56026.33</v>
          </cell>
          <cell r="H10">
            <v>56026.33</v>
          </cell>
          <cell r="I10">
            <v>56026.33</v>
          </cell>
          <cell r="J10">
            <v>56026.33</v>
          </cell>
          <cell r="K10">
            <v>56026.33</v>
          </cell>
          <cell r="L10">
            <v>56026.33</v>
          </cell>
          <cell r="M10">
            <v>56026.33</v>
          </cell>
        </row>
        <row r="11">
          <cell r="B11">
            <v>1352534.44</v>
          </cell>
          <cell r="C11">
            <v>1352534.44</v>
          </cell>
          <cell r="D11">
            <v>1352534.44</v>
          </cell>
          <cell r="E11">
            <v>1352534.44</v>
          </cell>
          <cell r="F11">
            <v>1352534.44</v>
          </cell>
          <cell r="G11">
            <v>1352534.44</v>
          </cell>
          <cell r="H11">
            <v>1352534.44</v>
          </cell>
          <cell r="I11">
            <v>1352534.44</v>
          </cell>
          <cell r="J11">
            <v>1352534.44</v>
          </cell>
          <cell r="K11">
            <v>1352534.44</v>
          </cell>
          <cell r="L11">
            <v>1352534.44</v>
          </cell>
          <cell r="M11">
            <v>1352534.44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5.8679999999999996E-2</v>
          </cell>
          <cell r="C13">
            <v>5.8679999999999996E-2</v>
          </cell>
          <cell r="D13">
            <v>5.8679999999999996E-2</v>
          </cell>
          <cell r="E13">
            <v>5.8679999999999996E-2</v>
          </cell>
          <cell r="F13">
            <v>5.8679999999999996E-2</v>
          </cell>
          <cell r="G13">
            <v>5.8679999999999996E-2</v>
          </cell>
          <cell r="H13">
            <v>5.7020000000000001E-2</v>
          </cell>
          <cell r="I13">
            <v>5.7020000000000001E-2</v>
          </cell>
          <cell r="J13">
            <v>5.7020000000000001E-2</v>
          </cell>
          <cell r="K13">
            <v>5.7020000000000001E-2</v>
          </cell>
          <cell r="L13">
            <v>5.7020000000000001E-2</v>
          </cell>
          <cell r="M13">
            <v>5.7020000000000001E-2</v>
          </cell>
        </row>
        <row r="14">
          <cell r="B14">
            <v>2.682E-2</v>
          </cell>
          <cell r="C14">
            <v>2.682E-2</v>
          </cell>
          <cell r="D14">
            <v>2.682E-2</v>
          </cell>
          <cell r="E14">
            <v>2.682E-2</v>
          </cell>
          <cell r="F14">
            <v>2.682E-2</v>
          </cell>
          <cell r="G14">
            <v>2.682E-2</v>
          </cell>
          <cell r="H14">
            <v>2.5600000000000001E-2</v>
          </cell>
          <cell r="I14">
            <v>2.5600000000000001E-2</v>
          </cell>
          <cell r="J14">
            <v>2.5600000000000001E-2</v>
          </cell>
          <cell r="K14">
            <v>2.5600000000000001E-2</v>
          </cell>
          <cell r="L14">
            <v>2.5600000000000001E-2</v>
          </cell>
          <cell r="M14">
            <v>2.5600000000000001E-2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9.6399999999999993E-3</v>
          </cell>
          <cell r="C16">
            <v>9.6399999999999993E-3</v>
          </cell>
          <cell r="D16">
            <v>9.6399999999999993E-3</v>
          </cell>
          <cell r="E16">
            <v>9.6399999999999993E-3</v>
          </cell>
          <cell r="F16">
            <v>9.6399999999999993E-3</v>
          </cell>
          <cell r="G16">
            <v>9.6399999999999993E-3</v>
          </cell>
          <cell r="H16">
            <v>9.1999999999999998E-3</v>
          </cell>
          <cell r="I16">
            <v>9.1999999999999998E-3</v>
          </cell>
          <cell r="J16">
            <v>9.1999999999999998E-3</v>
          </cell>
          <cell r="K16">
            <v>9.1999999999999998E-3</v>
          </cell>
          <cell r="L16">
            <v>9.1999999999999998E-3</v>
          </cell>
          <cell r="M16">
            <v>9.1999999999999998E-3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9.6509999999999999E-2</v>
          </cell>
          <cell r="C24">
            <v>9.6509999999999999E-2</v>
          </cell>
          <cell r="D24">
            <v>9.6509999999999999E-2</v>
          </cell>
          <cell r="E24">
            <v>9.6509999999999999E-2</v>
          </cell>
          <cell r="F24">
            <v>9.6509999999999999E-2</v>
          </cell>
          <cell r="G24">
            <v>9.6509999999999999E-2</v>
          </cell>
          <cell r="H24">
            <v>9.4850000000000004E-2</v>
          </cell>
          <cell r="I24">
            <v>9.4850000000000004E-2</v>
          </cell>
          <cell r="J24">
            <v>9.4850000000000004E-2</v>
          </cell>
          <cell r="K24">
            <v>9.4850000000000004E-2</v>
          </cell>
          <cell r="L24">
            <v>9.4850000000000004E-2</v>
          </cell>
          <cell r="M24">
            <v>9.4850000000000004E-2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8.0424999999999993E-3</v>
          </cell>
          <cell r="C27">
            <v>8.0424999999999993E-3</v>
          </cell>
          <cell r="D27">
            <v>8.0424999999999993E-3</v>
          </cell>
          <cell r="E27">
            <v>8.0424999999999993E-3</v>
          </cell>
          <cell r="F27">
            <v>8.0424999999999993E-3</v>
          </cell>
          <cell r="G27">
            <v>8.0424999999999993E-3</v>
          </cell>
          <cell r="H27">
            <v>7.904166666666667E-3</v>
          </cell>
          <cell r="I27">
            <v>7.904166666666667E-3</v>
          </cell>
          <cell r="J27">
            <v>7.904166666666667E-3</v>
          </cell>
          <cell r="K27">
            <v>7.904166666666667E-3</v>
          </cell>
          <cell r="L27">
            <v>7.904166666666667E-3</v>
          </cell>
          <cell r="M27">
            <v>7.904166666666667E-3</v>
          </cell>
        </row>
        <row r="29">
          <cell r="B29">
            <v>10877.758233699999</v>
          </cell>
          <cell r="C29">
            <v>10877.758233699999</v>
          </cell>
          <cell r="D29">
            <v>10877.758233699999</v>
          </cell>
          <cell r="E29">
            <v>10877.758233699999</v>
          </cell>
          <cell r="F29">
            <v>10877.758233699999</v>
          </cell>
          <cell r="G29">
            <v>10877.758233699999</v>
          </cell>
          <cell r="H29">
            <v>10690.657636166667</v>
          </cell>
          <cell r="I29">
            <v>10690.657636166667</v>
          </cell>
          <cell r="J29">
            <v>10690.657636166667</v>
          </cell>
          <cell r="K29">
            <v>10690.657636166667</v>
          </cell>
          <cell r="L29">
            <v>10690.657636166667</v>
          </cell>
          <cell r="M29">
            <v>10690.657636166667</v>
          </cell>
        </row>
        <row r="31">
          <cell r="M31">
            <v>129410.49521919999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A7 - Kinport Series Capacitors</v>
          </cell>
          <cell r="H36" t="str">
            <v>Facility</v>
          </cell>
          <cell r="I36" t="str">
            <v>A7 - Kinport Series Capacitors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July</v>
          </cell>
          <cell r="H38" t="str">
            <v>Annv Date</v>
          </cell>
          <cell r="I38" t="str">
            <v>July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1408560.77</v>
          </cell>
          <cell r="C42">
            <v>1408560.77</v>
          </cell>
          <cell r="D42">
            <v>1408560.77</v>
          </cell>
          <cell r="E42">
            <v>1408560.77</v>
          </cell>
          <cell r="F42">
            <v>1408560.77</v>
          </cell>
          <cell r="G42">
            <v>1408560.77</v>
          </cell>
          <cell r="H42">
            <v>1408560.77</v>
          </cell>
          <cell r="I42">
            <v>1408560.77</v>
          </cell>
          <cell r="J42">
            <v>1408560.77</v>
          </cell>
          <cell r="K42">
            <v>1408560.77</v>
          </cell>
          <cell r="L42">
            <v>1408560.77</v>
          </cell>
          <cell r="M42">
            <v>1408560.77</v>
          </cell>
        </row>
        <row r="43">
          <cell r="B43">
            <v>1408560.77</v>
          </cell>
          <cell r="C43">
            <v>1408560.77</v>
          </cell>
          <cell r="D43">
            <v>1408560.77</v>
          </cell>
          <cell r="E43">
            <v>1408560.77</v>
          </cell>
          <cell r="F43">
            <v>1408560.77</v>
          </cell>
          <cell r="G43">
            <v>1408560.77</v>
          </cell>
          <cell r="H43">
            <v>1408560.77</v>
          </cell>
          <cell r="I43">
            <v>1408560.77</v>
          </cell>
          <cell r="J43">
            <v>1408560.77</v>
          </cell>
          <cell r="K43">
            <v>1408560.77</v>
          </cell>
          <cell r="L43">
            <v>1408560.77</v>
          </cell>
          <cell r="M43">
            <v>1408560.77</v>
          </cell>
        </row>
        <row r="44">
          <cell r="B44">
            <v>56026.33</v>
          </cell>
          <cell r="C44">
            <v>56026.33</v>
          </cell>
          <cell r="D44">
            <v>56026.33</v>
          </cell>
          <cell r="E44">
            <v>56026.33</v>
          </cell>
          <cell r="F44">
            <v>56026.33</v>
          </cell>
          <cell r="G44">
            <v>56026.33</v>
          </cell>
          <cell r="H44">
            <v>56026.33</v>
          </cell>
          <cell r="I44">
            <v>56026.33</v>
          </cell>
          <cell r="J44">
            <v>56026.33</v>
          </cell>
          <cell r="K44">
            <v>56026.33</v>
          </cell>
          <cell r="L44">
            <v>56026.33</v>
          </cell>
          <cell r="M44">
            <v>56026.33</v>
          </cell>
        </row>
        <row r="45">
          <cell r="B45">
            <v>1352534.44</v>
          </cell>
          <cell r="C45">
            <v>1352534.44</v>
          </cell>
          <cell r="D45">
            <v>1352534.44</v>
          </cell>
          <cell r="E45">
            <v>1352534.44</v>
          </cell>
          <cell r="F45">
            <v>1352534.44</v>
          </cell>
          <cell r="G45">
            <v>1352534.44</v>
          </cell>
          <cell r="H45">
            <v>1352534.44</v>
          </cell>
          <cell r="I45">
            <v>1352534.44</v>
          </cell>
          <cell r="J45">
            <v>1352534.44</v>
          </cell>
          <cell r="K45">
            <v>1352534.44</v>
          </cell>
          <cell r="L45">
            <v>1352534.44</v>
          </cell>
          <cell r="M45">
            <v>1352534.44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5.7020000000000001E-2</v>
          </cell>
          <cell r="C47">
            <v>5.8679999999999996E-2</v>
          </cell>
          <cell r="D47">
            <v>5.8679999999999996E-2</v>
          </cell>
          <cell r="E47">
            <v>5.8679999999999996E-2</v>
          </cell>
          <cell r="F47">
            <v>5.8679999999999996E-2</v>
          </cell>
          <cell r="G47">
            <v>5.8090000000000003E-2</v>
          </cell>
          <cell r="H47">
            <v>5.638E-2</v>
          </cell>
          <cell r="I47">
            <v>5.638E-2</v>
          </cell>
          <cell r="J47">
            <v>5.638E-2</v>
          </cell>
          <cell r="K47">
            <v>5.638E-2</v>
          </cell>
          <cell r="L47">
            <v>5.638E-2</v>
          </cell>
          <cell r="M47">
            <v>5.638E-2</v>
          </cell>
        </row>
        <row r="48">
          <cell r="B48">
            <v>2.5600000000000001E-2</v>
          </cell>
          <cell r="C48">
            <v>2.682E-2</v>
          </cell>
          <cell r="D48">
            <v>2.682E-2</v>
          </cell>
          <cell r="E48">
            <v>2.682E-2</v>
          </cell>
          <cell r="F48">
            <v>2.682E-2</v>
          </cell>
          <cell r="G48">
            <v>2.6169999999999999E-2</v>
          </cell>
          <cell r="H48">
            <v>2.4920000000000001E-2</v>
          </cell>
          <cell r="I48">
            <v>2.4920000000000001E-2</v>
          </cell>
          <cell r="J48">
            <v>2.4920000000000001E-2</v>
          </cell>
          <cell r="K48">
            <v>2.4920000000000001E-2</v>
          </cell>
          <cell r="L48">
            <v>2.4920000000000001E-2</v>
          </cell>
          <cell r="M48">
            <v>2.4920000000000001E-2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9.1999999999999998E-3</v>
          </cell>
          <cell r="C50">
            <v>9.6399999999999993E-3</v>
          </cell>
          <cell r="D50">
            <v>9.6399999999999993E-3</v>
          </cell>
          <cell r="E50">
            <v>9.6399999999999993E-3</v>
          </cell>
          <cell r="F50">
            <v>9.6399999999999993E-3</v>
          </cell>
          <cell r="G50">
            <v>9.7000000000000003E-3</v>
          </cell>
          <cell r="H50">
            <v>9.2399999999999999E-3</v>
          </cell>
          <cell r="I50">
            <v>9.2399999999999999E-3</v>
          </cell>
          <cell r="J50">
            <v>9.2399999999999999E-3</v>
          </cell>
          <cell r="K50">
            <v>9.2399999999999999E-3</v>
          </cell>
          <cell r="L50">
            <v>9.2399999999999999E-3</v>
          </cell>
          <cell r="M50">
            <v>9.2399999999999999E-3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9.5399999999999985E-2</v>
          </cell>
          <cell r="C58">
            <v>9.705999999999998E-2</v>
          </cell>
          <cell r="D58">
            <v>9.705999999999998E-2</v>
          </cell>
          <cell r="E58">
            <v>9.705999999999998E-2</v>
          </cell>
          <cell r="F58">
            <v>9.705999999999998E-2</v>
          </cell>
          <cell r="G58">
            <v>9.647E-2</v>
          </cell>
          <cell r="H58">
            <v>9.4759999999999983E-2</v>
          </cell>
          <cell r="I58">
            <v>9.4759999999999983E-2</v>
          </cell>
          <cell r="J58">
            <v>9.4759999999999983E-2</v>
          </cell>
          <cell r="K58">
            <v>9.4759999999999983E-2</v>
          </cell>
          <cell r="L58">
            <v>9.4759999999999983E-2</v>
          </cell>
          <cell r="M58">
            <v>9.4759999999999983E-2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7.9499999999999987E-3</v>
          </cell>
          <cell r="C61">
            <v>8.0883333333333311E-3</v>
          </cell>
          <cell r="D61">
            <v>8.0883333333333311E-3</v>
          </cell>
          <cell r="E61">
            <v>8.0883333333333311E-3</v>
          </cell>
          <cell r="F61">
            <v>8.0883333333333311E-3</v>
          </cell>
          <cell r="G61">
            <v>8.0391666666666667E-3</v>
          </cell>
          <cell r="H61">
            <v>7.8966666666666647E-3</v>
          </cell>
          <cell r="I61">
            <v>7.8966666666666647E-3</v>
          </cell>
          <cell r="J61">
            <v>7.8966666666666647E-3</v>
          </cell>
          <cell r="K61">
            <v>7.8966666666666647E-3</v>
          </cell>
          <cell r="L61">
            <v>7.8966666666666647E-3</v>
          </cell>
          <cell r="M61">
            <v>7.8966666666666647E-3</v>
          </cell>
        </row>
        <row r="63">
          <cell r="B63">
            <v>10752.648797999998</v>
          </cell>
          <cell r="C63">
            <v>10939.74939553333</v>
          </cell>
          <cell r="D63">
            <v>10939.74939553333</v>
          </cell>
          <cell r="E63">
            <v>10939.74939553333</v>
          </cell>
          <cell r="F63">
            <v>10939.74939553333</v>
          </cell>
          <cell r="G63">
            <v>10873.249785566666</v>
          </cell>
          <cell r="H63">
            <v>10680.513627866663</v>
          </cell>
          <cell r="I63">
            <v>10680.513627866663</v>
          </cell>
          <cell r="J63">
            <v>10680.513627866663</v>
          </cell>
          <cell r="K63">
            <v>10680.513627866663</v>
          </cell>
          <cell r="L63">
            <v>10680.513627866663</v>
          </cell>
          <cell r="M63">
            <v>10680.513627866663</v>
          </cell>
        </row>
        <row r="65">
          <cell r="M65">
            <v>129467.97793289996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-125.10943570000018</v>
          </cell>
          <cell r="C68">
            <v>61.991161833331716</v>
          </cell>
          <cell r="D68">
            <v>61.991161833331716</v>
          </cell>
          <cell r="E68">
            <v>61.991161833331716</v>
          </cell>
          <cell r="F68">
            <v>61.991161833331716</v>
          </cell>
          <cell r="G68">
            <v>-4.508448133332422</v>
          </cell>
          <cell r="H68">
            <v>-10.144008300003406</v>
          </cell>
          <cell r="I68">
            <v>-10.144008300003406</v>
          </cell>
          <cell r="J68">
            <v>-10.144008300003406</v>
          </cell>
          <cell r="K68">
            <v>-10.144008300003406</v>
          </cell>
          <cell r="L68">
            <v>-10.144008300003406</v>
          </cell>
          <cell r="M68">
            <v>-10.144008300003406</v>
          </cell>
        </row>
        <row r="69">
          <cell r="B69">
            <v>-125.10943570000018</v>
          </cell>
          <cell r="C69">
            <v>61.991161833331716</v>
          </cell>
          <cell r="D69">
            <v>61.991161833331716</v>
          </cell>
          <cell r="E69">
            <v>61.991161833331716</v>
          </cell>
          <cell r="F69">
            <v>61.991161833331716</v>
          </cell>
          <cell r="G69">
            <v>-4.508448133332422</v>
          </cell>
          <cell r="H69">
            <v>-10.144008300003406</v>
          </cell>
          <cell r="I69">
            <v>-10.144008300003406</v>
          </cell>
          <cell r="J69">
            <v>-10.144008300003406</v>
          </cell>
          <cell r="K69">
            <v>-10.144008300003406</v>
          </cell>
          <cell r="L69">
            <v>-10.144008300003406</v>
          </cell>
          <cell r="M69">
            <v>-10.144008300003406</v>
          </cell>
        </row>
        <row r="71">
          <cell r="M71">
            <v>57.482713699966553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A7 - Kinport Series Capacitors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July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1408560.77</v>
          </cell>
          <cell r="C87">
            <v>1408560.77</v>
          </cell>
          <cell r="D87">
            <v>1408560.77</v>
          </cell>
          <cell r="E87">
            <v>1408560.77</v>
          </cell>
          <cell r="F87">
            <v>1408560.77</v>
          </cell>
          <cell r="G87">
            <v>1408560.77</v>
          </cell>
        </row>
        <row r="88">
          <cell r="B88">
            <v>1408560.77</v>
          </cell>
          <cell r="C88">
            <v>1408560.77</v>
          </cell>
          <cell r="D88">
            <v>1408560.77</v>
          </cell>
          <cell r="E88">
            <v>1408560.77</v>
          </cell>
          <cell r="F88">
            <v>1408560.77</v>
          </cell>
          <cell r="G88">
            <v>1408560.77</v>
          </cell>
        </row>
        <row r="89">
          <cell r="B89">
            <v>56026.33</v>
          </cell>
          <cell r="C89">
            <v>56026.33</v>
          </cell>
          <cell r="D89">
            <v>56026.33</v>
          </cell>
          <cell r="E89">
            <v>56026.33</v>
          </cell>
          <cell r="F89">
            <v>56026.33</v>
          </cell>
          <cell r="G89">
            <v>56026.33</v>
          </cell>
        </row>
        <row r="90">
          <cell r="B90">
            <v>1352534.44</v>
          </cell>
          <cell r="C90">
            <v>1352534.44</v>
          </cell>
          <cell r="D90">
            <v>1352534.44</v>
          </cell>
          <cell r="E90">
            <v>1352534.44</v>
          </cell>
          <cell r="F90">
            <v>1352534.44</v>
          </cell>
          <cell r="G90">
            <v>1352534.44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5.7020000000000001E-2</v>
          </cell>
          <cell r="C92">
            <v>5.8679999999999996E-2</v>
          </cell>
          <cell r="D92">
            <v>5.8679999999999996E-2</v>
          </cell>
          <cell r="E92">
            <v>5.8679999999999996E-2</v>
          </cell>
          <cell r="F92">
            <v>5.8679999999999996E-2</v>
          </cell>
          <cell r="G92">
            <v>5.8090000000000003E-2</v>
          </cell>
        </row>
        <row r="93">
          <cell r="B93">
            <v>2.5600000000000001E-2</v>
          </cell>
          <cell r="C93">
            <v>2.682E-2</v>
          </cell>
          <cell r="D93">
            <v>2.682E-2</v>
          </cell>
          <cell r="E93">
            <v>2.682E-2</v>
          </cell>
          <cell r="F93">
            <v>2.682E-2</v>
          </cell>
          <cell r="G93">
            <v>2.6169999999999999E-2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9.1999999999999998E-3</v>
          </cell>
          <cell r="C95">
            <v>9.6399999999999993E-3</v>
          </cell>
          <cell r="D95">
            <v>9.6399999999999993E-3</v>
          </cell>
          <cell r="E95">
            <v>9.6399999999999993E-3</v>
          </cell>
          <cell r="F95">
            <v>9.6399999999999993E-3</v>
          </cell>
          <cell r="G95">
            <v>9.7000000000000003E-3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9.5399999999999985E-2</v>
          </cell>
          <cell r="C103">
            <v>9.705999999999998E-2</v>
          </cell>
          <cell r="D103">
            <v>9.705999999999998E-2</v>
          </cell>
          <cell r="E103">
            <v>9.705999999999998E-2</v>
          </cell>
          <cell r="F103">
            <v>9.705999999999998E-2</v>
          </cell>
          <cell r="G103">
            <v>9.647E-2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7.9499999999999987E-3</v>
          </cell>
          <cell r="C106">
            <v>8.0883333333333311E-3</v>
          </cell>
          <cell r="D106">
            <v>8.0883333333333311E-3</v>
          </cell>
          <cell r="E106">
            <v>8.0883333333333311E-3</v>
          </cell>
          <cell r="F106">
            <v>8.0883333333333311E-3</v>
          </cell>
          <cell r="G106">
            <v>8.0391666666666667E-3</v>
          </cell>
        </row>
        <row r="108">
          <cell r="B108">
            <v>10752.648797999998</v>
          </cell>
          <cell r="C108">
            <v>10939.74939553333</v>
          </cell>
          <cell r="D108">
            <v>10939.74939553333</v>
          </cell>
          <cell r="E108">
            <v>10939.74939553333</v>
          </cell>
          <cell r="F108">
            <v>10939.74939553333</v>
          </cell>
          <cell r="G108">
            <v>10873.249785566666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1408560.77</v>
          </cell>
          <cell r="C116">
            <v>1408560.77</v>
          </cell>
          <cell r="D116">
            <v>1408560.77</v>
          </cell>
          <cell r="E116">
            <v>1408560.77</v>
          </cell>
          <cell r="F116">
            <v>1408560.77</v>
          </cell>
          <cell r="G116">
            <v>1408560.77</v>
          </cell>
        </row>
        <row r="117">
          <cell r="B117">
            <v>1408560.77</v>
          </cell>
          <cell r="C117">
            <v>1408560.77</v>
          </cell>
          <cell r="D117">
            <v>1408560.77</v>
          </cell>
          <cell r="E117">
            <v>1408560.77</v>
          </cell>
          <cell r="F117">
            <v>1408560.77</v>
          </cell>
          <cell r="G117">
            <v>1408560.77</v>
          </cell>
        </row>
        <row r="118">
          <cell r="B118">
            <v>56026.33</v>
          </cell>
          <cell r="C118">
            <v>56026.33</v>
          </cell>
          <cell r="D118">
            <v>56026.33</v>
          </cell>
          <cell r="E118">
            <v>56026.33</v>
          </cell>
          <cell r="F118">
            <v>56026.33</v>
          </cell>
          <cell r="G118">
            <v>56026.33</v>
          </cell>
        </row>
        <row r="119">
          <cell r="B119">
            <v>1352534.44</v>
          </cell>
          <cell r="C119">
            <v>1352534.44</v>
          </cell>
          <cell r="D119">
            <v>1352534.44</v>
          </cell>
          <cell r="E119">
            <v>1352534.44</v>
          </cell>
          <cell r="F119">
            <v>1352534.44</v>
          </cell>
          <cell r="G119">
            <v>1352534.44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5.638E-2</v>
          </cell>
          <cell r="C121">
            <v>5.638E-2</v>
          </cell>
          <cell r="D121">
            <v>5.638E-2</v>
          </cell>
          <cell r="E121">
            <v>5.638E-2</v>
          </cell>
          <cell r="F121">
            <v>5.638E-2</v>
          </cell>
          <cell r="G121">
            <v>5.638E-2</v>
          </cell>
        </row>
        <row r="122">
          <cell r="B122">
            <v>2.4920000000000001E-2</v>
          </cell>
          <cell r="C122">
            <v>2.4920000000000001E-2</v>
          </cell>
          <cell r="D122">
            <v>2.4920000000000001E-2</v>
          </cell>
          <cell r="E122">
            <v>2.4920000000000001E-2</v>
          </cell>
          <cell r="F122">
            <v>2.4920000000000001E-2</v>
          </cell>
          <cell r="G122">
            <v>2.4920000000000001E-2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9.2399999999999999E-3</v>
          </cell>
          <cell r="C124">
            <v>9.2399999999999999E-3</v>
          </cell>
          <cell r="D124">
            <v>9.2399999999999999E-3</v>
          </cell>
          <cell r="E124">
            <v>9.2399999999999999E-3</v>
          </cell>
          <cell r="F124">
            <v>9.2399999999999999E-3</v>
          </cell>
          <cell r="G124">
            <v>9.2399999999999999E-3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9.4759999999999983E-2</v>
          </cell>
          <cell r="C132">
            <v>9.4759999999999983E-2</v>
          </cell>
          <cell r="D132">
            <v>9.4759999999999983E-2</v>
          </cell>
          <cell r="E132">
            <v>9.4759999999999983E-2</v>
          </cell>
          <cell r="F132">
            <v>9.4759999999999983E-2</v>
          </cell>
          <cell r="G132">
            <v>9.4759999999999983E-2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7.8966666666666647E-3</v>
          </cell>
          <cell r="C135">
            <v>7.8966666666666647E-3</v>
          </cell>
          <cell r="D135">
            <v>7.8966666666666647E-3</v>
          </cell>
          <cell r="E135">
            <v>7.8966666666666647E-3</v>
          </cell>
          <cell r="F135">
            <v>7.8966666666666647E-3</v>
          </cell>
          <cell r="G135">
            <v>7.8966666666666647E-3</v>
          </cell>
        </row>
        <row r="137">
          <cell r="B137">
            <v>10680.513627866663</v>
          </cell>
          <cell r="C137">
            <v>10680.513627866663</v>
          </cell>
          <cell r="D137">
            <v>10680.513627866663</v>
          </cell>
          <cell r="E137">
            <v>10680.513627866663</v>
          </cell>
          <cell r="F137">
            <v>10680.513627866663</v>
          </cell>
          <cell r="G137">
            <v>10680.513627866663</v>
          </cell>
        </row>
        <row r="139">
          <cell r="G139">
            <v>129467.97793289996</v>
          </cell>
        </row>
      </sheetData>
      <sheetData sheetId="14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A8 - Kinport Shunt Reactor</v>
          </cell>
          <cell r="H2" t="str">
            <v>Facility</v>
          </cell>
          <cell r="I2" t="str">
            <v>A8 - Kinport Shunt Reactor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December</v>
          </cell>
          <cell r="H4" t="str">
            <v>Annv Date</v>
          </cell>
          <cell r="I4" t="str">
            <v>December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968270.57</v>
          </cell>
          <cell r="C8">
            <v>968270.57</v>
          </cell>
          <cell r="D8">
            <v>968270.57</v>
          </cell>
          <cell r="E8">
            <v>968270.57</v>
          </cell>
          <cell r="F8">
            <v>968270.57</v>
          </cell>
          <cell r="G8">
            <v>968270.57</v>
          </cell>
          <cell r="H8">
            <v>968270.57</v>
          </cell>
          <cell r="I8">
            <v>968270.57</v>
          </cell>
          <cell r="J8">
            <v>968270.57</v>
          </cell>
          <cell r="K8">
            <v>968270.57</v>
          </cell>
          <cell r="L8">
            <v>968270.57</v>
          </cell>
          <cell r="M8">
            <v>968270.57</v>
          </cell>
        </row>
        <row r="9">
          <cell r="B9">
            <v>645513.71333333326</v>
          </cell>
          <cell r="C9">
            <v>645513.71333333326</v>
          </cell>
          <cell r="D9">
            <v>645513.71333333326</v>
          </cell>
          <cell r="E9">
            <v>645513.71333333326</v>
          </cell>
          <cell r="F9">
            <v>645513.71333333326</v>
          </cell>
          <cell r="G9">
            <v>645513.71333333326</v>
          </cell>
          <cell r="H9">
            <v>645513.71333333326</v>
          </cell>
          <cell r="I9">
            <v>645513.71333333326</v>
          </cell>
          <cell r="J9">
            <v>645513.71333333326</v>
          </cell>
          <cell r="K9">
            <v>645513.71333333326</v>
          </cell>
          <cell r="L9">
            <v>645513.71333333326</v>
          </cell>
          <cell r="M9">
            <v>645513.71333333326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645513.71333333326</v>
          </cell>
          <cell r="C11">
            <v>645513.71333333326</v>
          </cell>
          <cell r="D11">
            <v>645513.71333333326</v>
          </cell>
          <cell r="E11">
            <v>645513.71333333326</v>
          </cell>
          <cell r="F11">
            <v>645513.71333333326</v>
          </cell>
          <cell r="G11">
            <v>645513.71333333326</v>
          </cell>
          <cell r="H11">
            <v>645513.71333333326</v>
          </cell>
          <cell r="I11">
            <v>645513.71333333326</v>
          </cell>
          <cell r="J11">
            <v>645513.71333333326</v>
          </cell>
          <cell r="K11">
            <v>645513.71333333326</v>
          </cell>
          <cell r="L11">
            <v>645513.71333333326</v>
          </cell>
          <cell r="M11">
            <v>645513.71333333326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8.8710000000000011E-2</v>
          </cell>
          <cell r="C13">
            <v>8.8710000000000011E-2</v>
          </cell>
          <cell r="D13">
            <v>8.8710000000000011E-2</v>
          </cell>
          <cell r="E13">
            <v>8.8710000000000011E-2</v>
          </cell>
          <cell r="F13">
            <v>8.8710000000000011E-2</v>
          </cell>
          <cell r="G13">
            <v>8.8710000000000011E-2</v>
          </cell>
          <cell r="H13">
            <v>8.8710000000000011E-2</v>
          </cell>
          <cell r="I13">
            <v>8.8710000000000011E-2</v>
          </cell>
          <cell r="J13">
            <v>8.8710000000000011E-2</v>
          </cell>
          <cell r="K13">
            <v>8.8710000000000011E-2</v>
          </cell>
          <cell r="L13">
            <v>8.8710000000000011E-2</v>
          </cell>
          <cell r="M13">
            <v>8.5249999999999992E-2</v>
          </cell>
        </row>
        <row r="14">
          <cell r="B14">
            <v>4.7710000000000002E-2</v>
          </cell>
          <cell r="C14">
            <v>4.7710000000000002E-2</v>
          </cell>
          <cell r="D14">
            <v>4.7710000000000002E-2</v>
          </cell>
          <cell r="E14">
            <v>4.7710000000000002E-2</v>
          </cell>
          <cell r="F14">
            <v>4.7710000000000002E-2</v>
          </cell>
          <cell r="G14">
            <v>4.7710000000000002E-2</v>
          </cell>
          <cell r="H14">
            <v>4.7710000000000002E-2</v>
          </cell>
          <cell r="I14">
            <v>4.7710000000000002E-2</v>
          </cell>
          <cell r="J14">
            <v>4.7710000000000002E-2</v>
          </cell>
          <cell r="K14">
            <v>4.7710000000000002E-2</v>
          </cell>
          <cell r="L14">
            <v>4.7710000000000002E-2</v>
          </cell>
          <cell r="M14">
            <v>4.5229999999999999E-2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1.8780000000000002E-2</v>
          </cell>
          <cell r="C16">
            <v>1.8780000000000002E-2</v>
          </cell>
          <cell r="D16">
            <v>1.8780000000000002E-2</v>
          </cell>
          <cell r="E16">
            <v>1.8780000000000002E-2</v>
          </cell>
          <cell r="F16">
            <v>1.8780000000000002E-2</v>
          </cell>
          <cell r="G16">
            <v>1.8780000000000002E-2</v>
          </cell>
          <cell r="H16">
            <v>1.8780000000000002E-2</v>
          </cell>
          <cell r="I16">
            <v>1.8780000000000002E-2</v>
          </cell>
          <cell r="J16">
            <v>1.8780000000000002E-2</v>
          </cell>
          <cell r="K16">
            <v>1.8780000000000002E-2</v>
          </cell>
          <cell r="L16">
            <v>1.8780000000000002E-2</v>
          </cell>
          <cell r="M16">
            <v>1.78E-2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0.12654000000000001</v>
          </cell>
          <cell r="C24">
            <v>0.12654000000000001</v>
          </cell>
          <cell r="D24">
            <v>0.12654000000000001</v>
          </cell>
          <cell r="E24">
            <v>0.12654000000000001</v>
          </cell>
          <cell r="F24">
            <v>0.12654000000000001</v>
          </cell>
          <cell r="G24">
            <v>0.12654000000000001</v>
          </cell>
          <cell r="H24">
            <v>0.12654000000000001</v>
          </cell>
          <cell r="I24">
            <v>0.12654000000000001</v>
          </cell>
          <cell r="J24">
            <v>0.12654000000000001</v>
          </cell>
          <cell r="K24">
            <v>0.12654000000000001</v>
          </cell>
          <cell r="L24">
            <v>0.12654000000000001</v>
          </cell>
          <cell r="M24">
            <v>0.12307999999999999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1.0545000000000001E-2</v>
          </cell>
          <cell r="C27">
            <v>1.0545000000000001E-2</v>
          </cell>
          <cell r="D27">
            <v>1.0545000000000001E-2</v>
          </cell>
          <cell r="E27">
            <v>1.0545000000000001E-2</v>
          </cell>
          <cell r="F27">
            <v>1.0545000000000001E-2</v>
          </cell>
          <cell r="G27">
            <v>1.0545000000000001E-2</v>
          </cell>
          <cell r="H27">
            <v>1.0545000000000001E-2</v>
          </cell>
          <cell r="I27">
            <v>1.0545000000000001E-2</v>
          </cell>
          <cell r="J27">
            <v>1.0545000000000001E-2</v>
          </cell>
          <cell r="K27">
            <v>1.0545000000000001E-2</v>
          </cell>
          <cell r="L27">
            <v>1.0545000000000001E-2</v>
          </cell>
          <cell r="M27">
            <v>1.0256666666666666E-2</v>
          </cell>
        </row>
        <row r="29">
          <cell r="B29">
            <v>6806.9421070999997</v>
          </cell>
          <cell r="C29">
            <v>6806.9421070999997</v>
          </cell>
          <cell r="D29">
            <v>6806.9421070999997</v>
          </cell>
          <cell r="E29">
            <v>6806.9421070999997</v>
          </cell>
          <cell r="F29">
            <v>6806.9421070999997</v>
          </cell>
          <cell r="G29">
            <v>6806.9421070999997</v>
          </cell>
          <cell r="H29">
            <v>6806.9421070999997</v>
          </cell>
          <cell r="I29">
            <v>6806.9421070999997</v>
          </cell>
          <cell r="J29">
            <v>6806.9421070999997</v>
          </cell>
          <cell r="K29">
            <v>6806.9421070999997</v>
          </cell>
          <cell r="L29">
            <v>6806.9421070999997</v>
          </cell>
          <cell r="M29">
            <v>6620.8189864222204</v>
          </cell>
        </row>
        <row r="31">
          <cell r="M31">
            <v>81497.182164522193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A8 - Kinport Shunt Reactor</v>
          </cell>
          <cell r="H36" t="str">
            <v>Facility</v>
          </cell>
          <cell r="I36" t="str">
            <v>A8 - Kinport Shunt Reactor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December</v>
          </cell>
          <cell r="H38" t="str">
            <v>Annv Date</v>
          </cell>
          <cell r="I38" t="str">
            <v>December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968270.57</v>
          </cell>
          <cell r="C42">
            <v>968270.57</v>
          </cell>
          <cell r="D42">
            <v>968270.57</v>
          </cell>
          <cell r="E42">
            <v>968270.57</v>
          </cell>
          <cell r="F42">
            <v>968270.57</v>
          </cell>
          <cell r="G42">
            <v>968270.57</v>
          </cell>
          <cell r="H42">
            <v>968270.57</v>
          </cell>
          <cell r="I42">
            <v>968270.57</v>
          </cell>
          <cell r="J42">
            <v>968270.57</v>
          </cell>
          <cell r="K42">
            <v>968270.57</v>
          </cell>
          <cell r="L42">
            <v>968270.57</v>
          </cell>
          <cell r="M42">
            <v>968270.57</v>
          </cell>
        </row>
        <row r="43">
          <cell r="B43">
            <v>645513.71333333326</v>
          </cell>
          <cell r="C43">
            <v>645513.71333333326</v>
          </cell>
          <cell r="D43">
            <v>645513.71333333326</v>
          </cell>
          <cell r="E43">
            <v>645513.71333333326</v>
          </cell>
          <cell r="F43">
            <v>645513.71333333326</v>
          </cell>
          <cell r="G43">
            <v>645513.71333333326</v>
          </cell>
          <cell r="H43">
            <v>645513.71333333326</v>
          </cell>
          <cell r="I43">
            <v>645513.71333333326</v>
          </cell>
          <cell r="J43">
            <v>645513.71333333326</v>
          </cell>
          <cell r="K43">
            <v>645513.71333333326</v>
          </cell>
          <cell r="L43">
            <v>645513.71333333326</v>
          </cell>
          <cell r="M43">
            <v>645513.71333333326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645513.71333333326</v>
          </cell>
          <cell r="C45">
            <v>645513.71333333326</v>
          </cell>
          <cell r="D45">
            <v>645513.71333333326</v>
          </cell>
          <cell r="E45">
            <v>645513.71333333326</v>
          </cell>
          <cell r="F45">
            <v>645513.71333333326</v>
          </cell>
          <cell r="G45">
            <v>645513.71333333326</v>
          </cell>
          <cell r="H45">
            <v>645513.71333333326</v>
          </cell>
          <cell r="I45">
            <v>645513.71333333326</v>
          </cell>
          <cell r="J45">
            <v>645513.71333333326</v>
          </cell>
          <cell r="K45">
            <v>645513.71333333326</v>
          </cell>
          <cell r="L45">
            <v>645513.71333333326</v>
          </cell>
          <cell r="M45">
            <v>645513.71333333326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8.5249999999999992E-2</v>
          </cell>
          <cell r="C47">
            <v>8.5249999999999992E-2</v>
          </cell>
          <cell r="D47">
            <v>8.5249999999999992E-2</v>
          </cell>
          <cell r="E47">
            <v>8.5249999999999992E-2</v>
          </cell>
          <cell r="F47">
            <v>8.5249999999999992E-2</v>
          </cell>
          <cell r="G47">
            <v>8.8590000000000002E-2</v>
          </cell>
          <cell r="H47">
            <v>8.8590000000000002E-2</v>
          </cell>
          <cell r="I47">
            <v>8.8590000000000002E-2</v>
          </cell>
          <cell r="J47">
            <v>8.8590000000000002E-2</v>
          </cell>
          <cell r="K47">
            <v>8.8590000000000002E-2</v>
          </cell>
          <cell r="L47">
            <v>8.8590000000000002E-2</v>
          </cell>
          <cell r="M47">
            <v>8.4949999999999998E-2</v>
          </cell>
        </row>
        <row r="48">
          <cell r="B48">
            <v>4.5229999999999999E-2</v>
          </cell>
          <cell r="C48">
            <v>4.5229999999999999E-2</v>
          </cell>
          <cell r="D48">
            <v>4.5229999999999999E-2</v>
          </cell>
          <cell r="E48">
            <v>4.5229999999999999E-2</v>
          </cell>
          <cell r="F48">
            <v>4.5229999999999999E-2</v>
          </cell>
          <cell r="G48">
            <v>4.7129999999999998E-2</v>
          </cell>
          <cell r="H48">
            <v>4.7129999999999998E-2</v>
          </cell>
          <cell r="I48">
            <v>4.7129999999999998E-2</v>
          </cell>
          <cell r="J48">
            <v>4.7129999999999998E-2</v>
          </cell>
          <cell r="K48">
            <v>4.7129999999999998E-2</v>
          </cell>
          <cell r="L48">
            <v>4.7129999999999998E-2</v>
          </cell>
          <cell r="M48">
            <v>4.4549999999999999E-2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1.78E-2</v>
          </cell>
          <cell r="C50">
            <v>1.78E-2</v>
          </cell>
          <cell r="D50">
            <v>1.78E-2</v>
          </cell>
          <cell r="E50">
            <v>1.78E-2</v>
          </cell>
          <cell r="F50">
            <v>1.78E-2</v>
          </cell>
          <cell r="G50">
            <v>1.924E-2</v>
          </cell>
          <cell r="H50">
            <v>1.924E-2</v>
          </cell>
          <cell r="I50">
            <v>1.924E-2</v>
          </cell>
          <cell r="J50">
            <v>1.924E-2</v>
          </cell>
          <cell r="K50">
            <v>1.924E-2</v>
          </cell>
          <cell r="L50">
            <v>1.924E-2</v>
          </cell>
          <cell r="M50">
            <v>1.8180000000000002E-2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0.12362999999999999</v>
          </cell>
          <cell r="C58">
            <v>0.12362999999999999</v>
          </cell>
          <cell r="D58">
            <v>0.12362999999999999</v>
          </cell>
          <cell r="E58">
            <v>0.12362999999999999</v>
          </cell>
          <cell r="F58">
            <v>0.12362999999999999</v>
          </cell>
          <cell r="G58">
            <v>0.12697</v>
          </cell>
          <cell r="H58">
            <v>0.12697</v>
          </cell>
          <cell r="I58">
            <v>0.12697</v>
          </cell>
          <cell r="J58">
            <v>0.12697</v>
          </cell>
          <cell r="K58">
            <v>0.12697</v>
          </cell>
          <cell r="L58">
            <v>0.12697</v>
          </cell>
          <cell r="M58">
            <v>0.12333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1.0302499999999999E-2</v>
          </cell>
          <cell r="C61">
            <v>1.0302499999999999E-2</v>
          </cell>
          <cell r="D61">
            <v>1.0302499999999999E-2</v>
          </cell>
          <cell r="E61">
            <v>1.0302499999999999E-2</v>
          </cell>
          <cell r="F61">
            <v>1.0302499999999999E-2</v>
          </cell>
          <cell r="G61">
            <v>1.0580833333333333E-2</v>
          </cell>
          <cell r="H61">
            <v>1.0580833333333333E-2</v>
          </cell>
          <cell r="I61">
            <v>1.0580833333333333E-2</v>
          </cell>
          <cell r="J61">
            <v>1.0580833333333333E-2</v>
          </cell>
          <cell r="K61">
            <v>1.0580833333333333E-2</v>
          </cell>
          <cell r="L61">
            <v>1.0580833333333333E-2</v>
          </cell>
          <cell r="M61">
            <v>1.02775E-2</v>
          </cell>
        </row>
        <row r="63">
          <cell r="B63">
            <v>6650.4050316166649</v>
          </cell>
          <cell r="C63">
            <v>6650.4050316166649</v>
          </cell>
          <cell r="D63">
            <v>6650.4050316166649</v>
          </cell>
          <cell r="E63">
            <v>6650.4050316166649</v>
          </cell>
          <cell r="F63">
            <v>6650.4050316166649</v>
          </cell>
          <cell r="G63">
            <v>6830.0730151611097</v>
          </cell>
          <cell r="H63">
            <v>6830.0730151611097</v>
          </cell>
          <cell r="I63">
            <v>6830.0730151611097</v>
          </cell>
          <cell r="J63">
            <v>6830.0730151611097</v>
          </cell>
          <cell r="K63">
            <v>6830.0730151611097</v>
          </cell>
          <cell r="L63">
            <v>6830.0730151611097</v>
          </cell>
          <cell r="M63">
            <v>6634.267188783333</v>
          </cell>
        </row>
        <row r="65">
          <cell r="M65">
            <v>80866.730437833292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-156.53707548333477</v>
          </cell>
          <cell r="C68">
            <v>-156.53707548333477</v>
          </cell>
          <cell r="D68">
            <v>-156.53707548333477</v>
          </cell>
          <cell r="E68">
            <v>-156.53707548333477</v>
          </cell>
          <cell r="F68">
            <v>-156.53707548333477</v>
          </cell>
          <cell r="G68">
            <v>23.130908061109949</v>
          </cell>
          <cell r="H68">
            <v>23.130908061109949</v>
          </cell>
          <cell r="I68">
            <v>23.130908061109949</v>
          </cell>
          <cell r="J68">
            <v>23.130908061109949</v>
          </cell>
          <cell r="K68">
            <v>23.130908061109949</v>
          </cell>
          <cell r="L68">
            <v>23.130908061109949</v>
          </cell>
          <cell r="M68">
            <v>13.448202361112635</v>
          </cell>
        </row>
        <row r="69">
          <cell r="B69">
            <v>-156.53707548333477</v>
          </cell>
          <cell r="C69">
            <v>-156.53707548333477</v>
          </cell>
          <cell r="D69">
            <v>-156.53707548333477</v>
          </cell>
          <cell r="E69">
            <v>-156.53707548333477</v>
          </cell>
          <cell r="F69">
            <v>-156.53707548333477</v>
          </cell>
          <cell r="G69">
            <v>23.130908061109949</v>
          </cell>
          <cell r="H69">
            <v>23.130908061109949</v>
          </cell>
          <cell r="I69">
            <v>23.130908061109949</v>
          </cell>
          <cell r="J69">
            <v>23.130908061109949</v>
          </cell>
          <cell r="K69">
            <v>23.130908061109949</v>
          </cell>
          <cell r="L69">
            <v>23.130908061109949</v>
          </cell>
          <cell r="M69">
            <v>13.448202361112635</v>
          </cell>
        </row>
        <row r="71">
          <cell r="M71">
            <v>-630.45172668890154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A8 - Kinport Shunt Reactor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December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968270.57</v>
          </cell>
          <cell r="C87">
            <v>968270.57</v>
          </cell>
          <cell r="D87">
            <v>968270.57</v>
          </cell>
          <cell r="E87">
            <v>968270.57</v>
          </cell>
          <cell r="F87">
            <v>968270.57</v>
          </cell>
          <cell r="G87">
            <v>968270.57</v>
          </cell>
        </row>
        <row r="88">
          <cell r="B88">
            <v>645513.71333333326</v>
          </cell>
          <cell r="C88">
            <v>645513.71333333326</v>
          </cell>
          <cell r="D88">
            <v>645513.71333333326</v>
          </cell>
          <cell r="E88">
            <v>645513.71333333326</v>
          </cell>
          <cell r="F88">
            <v>645513.71333333326</v>
          </cell>
          <cell r="G88">
            <v>645513.71333333326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645513.71333333326</v>
          </cell>
          <cell r="C90">
            <v>645513.71333333326</v>
          </cell>
          <cell r="D90">
            <v>645513.71333333326</v>
          </cell>
          <cell r="E90">
            <v>645513.71333333326</v>
          </cell>
          <cell r="F90">
            <v>645513.71333333326</v>
          </cell>
          <cell r="G90">
            <v>645513.71333333326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8.5249999999999992E-2</v>
          </cell>
          <cell r="C92">
            <v>8.5249999999999992E-2</v>
          </cell>
          <cell r="D92">
            <v>8.5249999999999992E-2</v>
          </cell>
          <cell r="E92">
            <v>8.5249999999999992E-2</v>
          </cell>
          <cell r="F92">
            <v>8.5249999999999992E-2</v>
          </cell>
          <cell r="G92">
            <v>8.8590000000000002E-2</v>
          </cell>
        </row>
        <row r="93">
          <cell r="B93">
            <v>4.5229999999999999E-2</v>
          </cell>
          <cell r="C93">
            <v>4.5229999999999999E-2</v>
          </cell>
          <cell r="D93">
            <v>4.5229999999999999E-2</v>
          </cell>
          <cell r="E93">
            <v>4.5229999999999999E-2</v>
          </cell>
          <cell r="F93">
            <v>4.5229999999999999E-2</v>
          </cell>
          <cell r="G93">
            <v>4.7129999999999998E-2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1.78E-2</v>
          </cell>
          <cell r="C95">
            <v>1.78E-2</v>
          </cell>
          <cell r="D95">
            <v>1.78E-2</v>
          </cell>
          <cell r="E95">
            <v>1.78E-2</v>
          </cell>
          <cell r="F95">
            <v>1.78E-2</v>
          </cell>
          <cell r="G95">
            <v>1.924E-2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0.12362999999999999</v>
          </cell>
          <cell r="C103">
            <v>0.12362999999999999</v>
          </cell>
          <cell r="D103">
            <v>0.12362999999999999</v>
          </cell>
          <cell r="E103">
            <v>0.12362999999999999</v>
          </cell>
          <cell r="F103">
            <v>0.12362999999999999</v>
          </cell>
          <cell r="G103">
            <v>0.12697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1.0302499999999999E-2</v>
          </cell>
          <cell r="C106">
            <v>1.0302499999999999E-2</v>
          </cell>
          <cell r="D106">
            <v>1.0302499999999999E-2</v>
          </cell>
          <cell r="E106">
            <v>1.0302499999999999E-2</v>
          </cell>
          <cell r="F106">
            <v>1.0302499999999999E-2</v>
          </cell>
          <cell r="G106">
            <v>1.0580833333333333E-2</v>
          </cell>
        </row>
        <row r="108">
          <cell r="B108">
            <v>6650.4050316166649</v>
          </cell>
          <cell r="C108">
            <v>6650.4050316166649</v>
          </cell>
          <cell r="D108">
            <v>6650.4050316166649</v>
          </cell>
          <cell r="E108">
            <v>6650.4050316166649</v>
          </cell>
          <cell r="F108">
            <v>6650.4050316166649</v>
          </cell>
          <cell r="G108">
            <v>6830.0730151611097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968270.57</v>
          </cell>
          <cell r="C116">
            <v>968270.57</v>
          </cell>
          <cell r="D116">
            <v>968270.57</v>
          </cell>
          <cell r="E116">
            <v>968270.57</v>
          </cell>
          <cell r="F116">
            <v>968270.57</v>
          </cell>
          <cell r="G116">
            <v>968270.57</v>
          </cell>
        </row>
        <row r="117">
          <cell r="B117">
            <v>645513.71333333326</v>
          </cell>
          <cell r="C117">
            <v>645513.71333333326</v>
          </cell>
          <cell r="D117">
            <v>645513.71333333326</v>
          </cell>
          <cell r="E117">
            <v>645513.71333333326</v>
          </cell>
          <cell r="F117">
            <v>645513.71333333326</v>
          </cell>
          <cell r="G117">
            <v>645513.71333333326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645513.71333333326</v>
          </cell>
          <cell r="C119">
            <v>645513.71333333326</v>
          </cell>
          <cell r="D119">
            <v>645513.71333333326</v>
          </cell>
          <cell r="E119">
            <v>645513.71333333326</v>
          </cell>
          <cell r="F119">
            <v>645513.71333333326</v>
          </cell>
          <cell r="G119">
            <v>645513.71333333326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8.8590000000000002E-2</v>
          </cell>
          <cell r="C121">
            <v>8.8590000000000002E-2</v>
          </cell>
          <cell r="D121">
            <v>8.8590000000000002E-2</v>
          </cell>
          <cell r="E121">
            <v>8.8590000000000002E-2</v>
          </cell>
          <cell r="F121">
            <v>8.8590000000000002E-2</v>
          </cell>
          <cell r="G121">
            <v>8.4949999999999998E-2</v>
          </cell>
        </row>
        <row r="122">
          <cell r="B122">
            <v>4.7129999999999998E-2</v>
          </cell>
          <cell r="C122">
            <v>4.7129999999999998E-2</v>
          </cell>
          <cell r="D122">
            <v>4.7129999999999998E-2</v>
          </cell>
          <cell r="E122">
            <v>4.7129999999999998E-2</v>
          </cell>
          <cell r="F122">
            <v>4.7129999999999998E-2</v>
          </cell>
          <cell r="G122">
            <v>4.4549999999999999E-2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1.924E-2</v>
          </cell>
          <cell r="C124">
            <v>1.924E-2</v>
          </cell>
          <cell r="D124">
            <v>1.924E-2</v>
          </cell>
          <cell r="E124">
            <v>1.924E-2</v>
          </cell>
          <cell r="F124">
            <v>1.924E-2</v>
          </cell>
          <cell r="G124">
            <v>1.8180000000000002E-2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0.12697</v>
          </cell>
          <cell r="C132">
            <v>0.12697</v>
          </cell>
          <cell r="D132">
            <v>0.12697</v>
          </cell>
          <cell r="E132">
            <v>0.12697</v>
          </cell>
          <cell r="F132">
            <v>0.12697</v>
          </cell>
          <cell r="G132">
            <v>0.12333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1.0580833333333333E-2</v>
          </cell>
          <cell r="C135">
            <v>1.0580833333333333E-2</v>
          </cell>
          <cell r="D135">
            <v>1.0580833333333333E-2</v>
          </cell>
          <cell r="E135">
            <v>1.0580833333333333E-2</v>
          </cell>
          <cell r="F135">
            <v>1.0580833333333333E-2</v>
          </cell>
          <cell r="G135">
            <v>1.02775E-2</v>
          </cell>
        </row>
        <row r="137">
          <cell r="B137">
            <v>6830.0730151611097</v>
          </cell>
          <cell r="C137">
            <v>6830.0730151611097</v>
          </cell>
          <cell r="D137">
            <v>6830.0730151611097</v>
          </cell>
          <cell r="E137">
            <v>6830.0730151611097</v>
          </cell>
          <cell r="F137">
            <v>6830.0730151611097</v>
          </cell>
          <cell r="G137">
            <v>6634.267188783333</v>
          </cell>
        </row>
        <row r="139">
          <cell r="G139">
            <v>80866.730437833292</v>
          </cell>
        </row>
      </sheetData>
      <sheetData sheetId="15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A8.1 - Kinport Breaker #1532 on Shunt Capacitors</v>
          </cell>
          <cell r="H2" t="str">
            <v>Facility</v>
          </cell>
          <cell r="I2" t="str">
            <v>A8.1 - Kinport Breaker #1532 on Shunt Capacitors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July</v>
          </cell>
          <cell r="H4" t="str">
            <v>Annv Date</v>
          </cell>
          <cell r="I4" t="str">
            <v>July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452169.98</v>
          </cell>
          <cell r="C8">
            <v>452169.98</v>
          </cell>
          <cell r="D8">
            <v>452169.98</v>
          </cell>
          <cell r="E8">
            <v>452169.98</v>
          </cell>
          <cell r="F8">
            <v>452169.98</v>
          </cell>
          <cell r="G8">
            <v>452169.98</v>
          </cell>
          <cell r="H8">
            <v>452169.98</v>
          </cell>
          <cell r="I8">
            <v>452169.98</v>
          </cell>
          <cell r="J8">
            <v>452169.98</v>
          </cell>
          <cell r="K8">
            <v>452169.98</v>
          </cell>
          <cell r="L8">
            <v>452169.98</v>
          </cell>
          <cell r="M8">
            <v>452169.98</v>
          </cell>
        </row>
        <row r="9">
          <cell r="B9">
            <v>301446.65333333332</v>
          </cell>
          <cell r="C9">
            <v>301446.65333333332</v>
          </cell>
          <cell r="D9">
            <v>301446.65333333332</v>
          </cell>
          <cell r="E9">
            <v>301446.65333333332</v>
          </cell>
          <cell r="F9">
            <v>301446.65333333332</v>
          </cell>
          <cell r="G9">
            <v>301446.65333333332</v>
          </cell>
          <cell r="H9">
            <v>301446.65333333332</v>
          </cell>
          <cell r="I9">
            <v>301446.65333333332</v>
          </cell>
          <cell r="J9">
            <v>301446.65333333332</v>
          </cell>
          <cell r="K9">
            <v>301446.65333333332</v>
          </cell>
          <cell r="L9">
            <v>301446.65333333332</v>
          </cell>
          <cell r="M9">
            <v>301446.65333333332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301446.65333333332</v>
          </cell>
          <cell r="C11">
            <v>301446.65333333332</v>
          </cell>
          <cell r="D11">
            <v>301446.65333333332</v>
          </cell>
          <cell r="E11">
            <v>301446.65333333332</v>
          </cell>
          <cell r="F11">
            <v>301446.65333333332</v>
          </cell>
          <cell r="G11">
            <v>301446.65333333332</v>
          </cell>
          <cell r="H11">
            <v>301446.65333333332</v>
          </cell>
          <cell r="I11">
            <v>301446.65333333332</v>
          </cell>
          <cell r="J11">
            <v>301446.65333333332</v>
          </cell>
          <cell r="K11">
            <v>301446.65333333332</v>
          </cell>
          <cell r="L11">
            <v>301446.65333333332</v>
          </cell>
          <cell r="M11">
            <v>301446.65333333332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9.0840000000000004E-2</v>
          </cell>
          <cell r="C13">
            <v>9.0840000000000004E-2</v>
          </cell>
          <cell r="D13">
            <v>9.0840000000000004E-2</v>
          </cell>
          <cell r="E13">
            <v>9.0840000000000004E-2</v>
          </cell>
          <cell r="F13">
            <v>9.0840000000000004E-2</v>
          </cell>
          <cell r="G13">
            <v>9.0840000000000004E-2</v>
          </cell>
          <cell r="H13">
            <v>8.743999999999999E-2</v>
          </cell>
          <cell r="I13">
            <v>8.743999999999999E-2</v>
          </cell>
          <cell r="J13">
            <v>8.743999999999999E-2</v>
          </cell>
          <cell r="K13">
            <v>8.743999999999999E-2</v>
          </cell>
          <cell r="L13">
            <v>8.743999999999999E-2</v>
          </cell>
          <cell r="M13">
            <v>8.743999999999999E-2</v>
          </cell>
        </row>
        <row r="14">
          <cell r="B14">
            <v>4.947E-2</v>
          </cell>
          <cell r="C14">
            <v>4.947E-2</v>
          </cell>
          <cell r="D14">
            <v>4.947E-2</v>
          </cell>
          <cell r="E14">
            <v>4.947E-2</v>
          </cell>
          <cell r="F14">
            <v>4.947E-2</v>
          </cell>
          <cell r="G14">
            <v>4.947E-2</v>
          </cell>
          <cell r="H14">
            <v>4.7019999999999999E-2</v>
          </cell>
          <cell r="I14">
            <v>4.7019999999999999E-2</v>
          </cell>
          <cell r="J14">
            <v>4.7019999999999999E-2</v>
          </cell>
          <cell r="K14">
            <v>4.7019999999999999E-2</v>
          </cell>
          <cell r="L14">
            <v>4.7019999999999999E-2</v>
          </cell>
          <cell r="M14">
            <v>4.7019999999999999E-2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1.915E-2</v>
          </cell>
          <cell r="C16">
            <v>1.915E-2</v>
          </cell>
          <cell r="D16">
            <v>1.915E-2</v>
          </cell>
          <cell r="E16">
            <v>1.915E-2</v>
          </cell>
          <cell r="F16">
            <v>1.915E-2</v>
          </cell>
          <cell r="G16">
            <v>1.915E-2</v>
          </cell>
          <cell r="H16">
            <v>1.8200000000000001E-2</v>
          </cell>
          <cell r="I16">
            <v>1.8200000000000001E-2</v>
          </cell>
          <cell r="J16">
            <v>1.8200000000000001E-2</v>
          </cell>
          <cell r="K16">
            <v>1.8200000000000001E-2</v>
          </cell>
          <cell r="L16">
            <v>1.8200000000000001E-2</v>
          </cell>
          <cell r="M16">
            <v>1.8200000000000001E-2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0.12867000000000001</v>
          </cell>
          <cell r="C24">
            <v>0.12867000000000001</v>
          </cell>
          <cell r="D24">
            <v>0.12867000000000001</v>
          </cell>
          <cell r="E24">
            <v>0.12867000000000001</v>
          </cell>
          <cell r="F24">
            <v>0.12867000000000001</v>
          </cell>
          <cell r="G24">
            <v>0.12867000000000001</v>
          </cell>
          <cell r="H24">
            <v>0.12526999999999999</v>
          </cell>
          <cell r="I24">
            <v>0.12526999999999999</v>
          </cell>
          <cell r="J24">
            <v>0.12526999999999999</v>
          </cell>
          <cell r="K24">
            <v>0.12526999999999999</v>
          </cell>
          <cell r="L24">
            <v>0.12526999999999999</v>
          </cell>
          <cell r="M24">
            <v>0.12526999999999999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1.0722500000000001E-2</v>
          </cell>
          <cell r="C27">
            <v>1.0722500000000001E-2</v>
          </cell>
          <cell r="D27">
            <v>1.0722500000000001E-2</v>
          </cell>
          <cell r="E27">
            <v>1.0722500000000001E-2</v>
          </cell>
          <cell r="F27">
            <v>1.0722500000000001E-2</v>
          </cell>
          <cell r="G27">
            <v>1.0722500000000001E-2</v>
          </cell>
          <cell r="H27">
            <v>1.0439166666666666E-2</v>
          </cell>
          <cell r="I27">
            <v>1.0439166666666666E-2</v>
          </cell>
          <cell r="J27">
            <v>1.0439166666666666E-2</v>
          </cell>
          <cell r="K27">
            <v>1.0439166666666666E-2</v>
          </cell>
          <cell r="L27">
            <v>1.0439166666666666E-2</v>
          </cell>
          <cell r="M27">
            <v>1.0439166666666666E-2</v>
          </cell>
        </row>
        <row r="29">
          <cell r="B29">
            <v>3232.2617403666668</v>
          </cell>
          <cell r="C29">
            <v>3232.2617403666668</v>
          </cell>
          <cell r="D29">
            <v>3232.2617403666668</v>
          </cell>
          <cell r="E29">
            <v>3232.2617403666668</v>
          </cell>
          <cell r="F29">
            <v>3232.2617403666668</v>
          </cell>
          <cell r="G29">
            <v>3232.2617403666668</v>
          </cell>
          <cell r="H29">
            <v>3146.8518552555552</v>
          </cell>
          <cell r="I29">
            <v>3146.8518552555552</v>
          </cell>
          <cell r="J29">
            <v>3146.8518552555552</v>
          </cell>
          <cell r="K29">
            <v>3146.8518552555552</v>
          </cell>
          <cell r="L29">
            <v>3146.8518552555552</v>
          </cell>
          <cell r="M29">
            <v>3146.8518552555552</v>
          </cell>
        </row>
        <row r="31">
          <cell r="M31">
            <v>38274.681573733331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A8.1 - Kinport Breaker #1532 on Shunt Capacitors</v>
          </cell>
          <cell r="H36" t="str">
            <v>Facility</v>
          </cell>
          <cell r="I36" t="str">
            <v>A8.1 - Kinport Breaker #1532 on Shunt Capacitors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July</v>
          </cell>
          <cell r="H38" t="str">
            <v>Annv Date</v>
          </cell>
          <cell r="I38" t="str">
            <v>July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452169.98</v>
          </cell>
          <cell r="C42">
            <v>452169.98</v>
          </cell>
          <cell r="D42">
            <v>452169.98</v>
          </cell>
          <cell r="E42">
            <v>452169.98</v>
          </cell>
          <cell r="F42">
            <v>452169.98</v>
          </cell>
          <cell r="G42">
            <v>452169.98</v>
          </cell>
          <cell r="H42">
            <v>452169.98</v>
          </cell>
          <cell r="I42">
            <v>452169.98</v>
          </cell>
          <cell r="J42">
            <v>452169.98</v>
          </cell>
          <cell r="K42">
            <v>452169.98</v>
          </cell>
          <cell r="L42">
            <v>452169.98</v>
          </cell>
          <cell r="M42">
            <v>452169.98</v>
          </cell>
        </row>
        <row r="43">
          <cell r="B43">
            <v>301446.65333333332</v>
          </cell>
          <cell r="C43">
            <v>301446.65333333332</v>
          </cell>
          <cell r="D43">
            <v>301446.65333333332</v>
          </cell>
          <cell r="E43">
            <v>301446.65333333332</v>
          </cell>
          <cell r="F43">
            <v>301446.65333333332</v>
          </cell>
          <cell r="G43">
            <v>301446.65333333332</v>
          </cell>
          <cell r="H43">
            <v>301446.65333333332</v>
          </cell>
          <cell r="I43">
            <v>301446.65333333332</v>
          </cell>
          <cell r="J43">
            <v>301446.65333333332</v>
          </cell>
          <cell r="K43">
            <v>301446.65333333332</v>
          </cell>
          <cell r="L43">
            <v>301446.65333333332</v>
          </cell>
          <cell r="M43">
            <v>301446.65333333332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301446.65333333332</v>
          </cell>
          <cell r="C45">
            <v>301446.65333333332</v>
          </cell>
          <cell r="D45">
            <v>301446.65333333332</v>
          </cell>
          <cell r="E45">
            <v>301446.65333333332</v>
          </cell>
          <cell r="F45">
            <v>301446.65333333332</v>
          </cell>
          <cell r="G45">
            <v>301446.65333333332</v>
          </cell>
          <cell r="H45">
            <v>301446.65333333332</v>
          </cell>
          <cell r="I45">
            <v>301446.65333333332</v>
          </cell>
          <cell r="J45">
            <v>301446.65333333332</v>
          </cell>
          <cell r="K45">
            <v>301446.65333333332</v>
          </cell>
          <cell r="L45">
            <v>301446.65333333332</v>
          </cell>
          <cell r="M45">
            <v>301446.65333333332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8.743999999999999E-2</v>
          </cell>
          <cell r="C47">
            <v>8.743999999999999E-2</v>
          </cell>
          <cell r="D47">
            <v>8.743999999999999E-2</v>
          </cell>
          <cell r="E47">
            <v>8.743999999999999E-2</v>
          </cell>
          <cell r="F47">
            <v>8.743999999999999E-2</v>
          </cell>
          <cell r="G47">
            <v>8.743999999999999E-2</v>
          </cell>
          <cell r="H47">
            <v>8.7919999999999998E-2</v>
          </cell>
          <cell r="I47">
            <v>8.7919999999999998E-2</v>
          </cell>
          <cell r="J47">
            <v>8.7919999999999998E-2</v>
          </cell>
          <cell r="K47">
            <v>8.7919999999999998E-2</v>
          </cell>
          <cell r="L47">
            <v>8.7919999999999998E-2</v>
          </cell>
          <cell r="M47">
            <v>8.7919999999999998E-2</v>
          </cell>
        </row>
        <row r="48">
          <cell r="B48">
            <v>4.7019999999999999E-2</v>
          </cell>
          <cell r="C48">
            <v>4.7019999999999999E-2</v>
          </cell>
          <cell r="D48">
            <v>4.7019999999999999E-2</v>
          </cell>
          <cell r="E48">
            <v>4.7019999999999999E-2</v>
          </cell>
          <cell r="F48">
            <v>4.7019999999999999E-2</v>
          </cell>
          <cell r="G48">
            <v>4.7019999999999999E-2</v>
          </cell>
          <cell r="H48">
            <v>4.6460000000000001E-2</v>
          </cell>
          <cell r="I48">
            <v>4.6460000000000001E-2</v>
          </cell>
          <cell r="J48">
            <v>4.6460000000000001E-2</v>
          </cell>
          <cell r="K48">
            <v>4.6460000000000001E-2</v>
          </cell>
          <cell r="L48">
            <v>4.6460000000000001E-2</v>
          </cell>
          <cell r="M48">
            <v>4.6460000000000001E-2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1.8200000000000001E-2</v>
          </cell>
          <cell r="C50">
            <v>1.8200000000000001E-2</v>
          </cell>
          <cell r="D50">
            <v>1.8200000000000001E-2</v>
          </cell>
          <cell r="E50">
            <v>1.8200000000000001E-2</v>
          </cell>
          <cell r="F50">
            <v>1.8200000000000001E-2</v>
          </cell>
          <cell r="G50">
            <v>1.8200000000000001E-2</v>
          </cell>
          <cell r="H50">
            <v>1.924E-2</v>
          </cell>
          <cell r="I50">
            <v>1.924E-2</v>
          </cell>
          <cell r="J50">
            <v>1.924E-2</v>
          </cell>
          <cell r="K50">
            <v>1.924E-2</v>
          </cell>
          <cell r="L50">
            <v>1.924E-2</v>
          </cell>
          <cell r="M50">
            <v>1.924E-2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0.12581999999999999</v>
          </cell>
          <cell r="C58">
            <v>0.12581999999999999</v>
          </cell>
          <cell r="D58">
            <v>0.12581999999999999</v>
          </cell>
          <cell r="E58">
            <v>0.12581999999999999</v>
          </cell>
          <cell r="F58">
            <v>0.12581999999999999</v>
          </cell>
          <cell r="G58">
            <v>0.12581999999999999</v>
          </cell>
          <cell r="H58">
            <v>0.1263</v>
          </cell>
          <cell r="I58">
            <v>0.1263</v>
          </cell>
          <cell r="J58">
            <v>0.1263</v>
          </cell>
          <cell r="K58">
            <v>0.1263</v>
          </cell>
          <cell r="L58">
            <v>0.1263</v>
          </cell>
          <cell r="M58">
            <v>0.1263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1.0485E-2</v>
          </cell>
          <cell r="C61">
            <v>1.0485E-2</v>
          </cell>
          <cell r="D61">
            <v>1.0485E-2</v>
          </cell>
          <cell r="E61">
            <v>1.0485E-2</v>
          </cell>
          <cell r="F61">
            <v>1.0485E-2</v>
          </cell>
          <cell r="G61">
            <v>1.0485E-2</v>
          </cell>
          <cell r="H61">
            <v>1.0525E-2</v>
          </cell>
          <cell r="I61">
            <v>1.0525E-2</v>
          </cell>
          <cell r="J61">
            <v>1.0525E-2</v>
          </cell>
          <cell r="K61">
            <v>1.0525E-2</v>
          </cell>
          <cell r="L61">
            <v>1.0525E-2</v>
          </cell>
          <cell r="M61">
            <v>1.0525E-2</v>
          </cell>
        </row>
        <row r="63">
          <cell r="B63">
            <v>3160.6681601999999</v>
          </cell>
          <cell r="C63">
            <v>3160.6681601999999</v>
          </cell>
          <cell r="D63">
            <v>3160.6681601999999</v>
          </cell>
          <cell r="E63">
            <v>3160.6681601999999</v>
          </cell>
          <cell r="F63">
            <v>3160.6681601999999</v>
          </cell>
          <cell r="G63">
            <v>3160.6681601999999</v>
          </cell>
          <cell r="H63">
            <v>3172.7260263333333</v>
          </cell>
          <cell r="I63">
            <v>3172.7260263333333</v>
          </cell>
          <cell r="J63">
            <v>3172.7260263333333</v>
          </cell>
          <cell r="K63">
            <v>3172.7260263333333</v>
          </cell>
          <cell r="L63">
            <v>3172.7260263333333</v>
          </cell>
          <cell r="M63">
            <v>3172.7260263333333</v>
          </cell>
        </row>
        <row r="65">
          <cell r="M65">
            <v>38000.365119199996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-71.593580166666925</v>
          </cell>
          <cell r="C68">
            <v>-71.593580166666925</v>
          </cell>
          <cell r="D68">
            <v>-71.593580166666925</v>
          </cell>
          <cell r="E68">
            <v>-71.593580166666925</v>
          </cell>
          <cell r="F68">
            <v>-71.593580166666925</v>
          </cell>
          <cell r="G68">
            <v>-71.593580166666925</v>
          </cell>
          <cell r="H68">
            <v>25.874171077778101</v>
          </cell>
          <cell r="I68">
            <v>25.874171077778101</v>
          </cell>
          <cell r="J68">
            <v>25.874171077778101</v>
          </cell>
          <cell r="K68">
            <v>25.874171077778101</v>
          </cell>
          <cell r="L68">
            <v>25.874171077778101</v>
          </cell>
          <cell r="M68">
            <v>25.874171077778101</v>
          </cell>
        </row>
        <row r="69">
          <cell r="B69">
            <v>-71.593580166666925</v>
          </cell>
          <cell r="C69">
            <v>-71.593580166666925</v>
          </cell>
          <cell r="D69">
            <v>-71.593580166666925</v>
          </cell>
          <cell r="E69">
            <v>-71.593580166666925</v>
          </cell>
          <cell r="F69">
            <v>-71.593580166666925</v>
          </cell>
          <cell r="G69">
            <v>-71.593580166666925</v>
          </cell>
          <cell r="H69">
            <v>25.874171077778101</v>
          </cell>
          <cell r="I69">
            <v>25.874171077778101</v>
          </cell>
          <cell r="J69">
            <v>25.874171077778101</v>
          </cell>
          <cell r="K69">
            <v>25.874171077778101</v>
          </cell>
          <cell r="L69">
            <v>25.874171077778101</v>
          </cell>
          <cell r="M69">
            <v>25.874171077778101</v>
          </cell>
        </row>
        <row r="71">
          <cell r="M71">
            <v>-274.31645453333476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A8.1 - Kinport Breaker #1532 on Shunt Capacitors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July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452169.98</v>
          </cell>
          <cell r="C87">
            <v>452169.98</v>
          </cell>
          <cell r="D87">
            <v>452169.98</v>
          </cell>
          <cell r="E87">
            <v>452169.98</v>
          </cell>
          <cell r="F87">
            <v>452169.98</v>
          </cell>
          <cell r="G87">
            <v>452169.98</v>
          </cell>
        </row>
        <row r="88">
          <cell r="B88">
            <v>301446.65333333332</v>
          </cell>
          <cell r="C88">
            <v>301446.65333333332</v>
          </cell>
          <cell r="D88">
            <v>301446.65333333332</v>
          </cell>
          <cell r="E88">
            <v>301446.65333333332</v>
          </cell>
          <cell r="F88">
            <v>301446.65333333332</v>
          </cell>
          <cell r="G88">
            <v>301446.65333333332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301446.65333333332</v>
          </cell>
          <cell r="C90">
            <v>301446.65333333332</v>
          </cell>
          <cell r="D90">
            <v>301446.65333333332</v>
          </cell>
          <cell r="E90">
            <v>301446.65333333332</v>
          </cell>
          <cell r="F90">
            <v>301446.65333333332</v>
          </cell>
          <cell r="G90">
            <v>301446.65333333332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8.743999999999999E-2</v>
          </cell>
          <cell r="C92">
            <v>8.743999999999999E-2</v>
          </cell>
          <cell r="D92">
            <v>8.743999999999999E-2</v>
          </cell>
          <cell r="E92">
            <v>8.743999999999999E-2</v>
          </cell>
          <cell r="F92">
            <v>8.743999999999999E-2</v>
          </cell>
          <cell r="G92">
            <v>8.743999999999999E-2</v>
          </cell>
        </row>
        <row r="93">
          <cell r="B93">
            <v>4.7019999999999999E-2</v>
          </cell>
          <cell r="C93">
            <v>4.7019999999999999E-2</v>
          </cell>
          <cell r="D93">
            <v>4.7019999999999999E-2</v>
          </cell>
          <cell r="E93">
            <v>4.7019999999999999E-2</v>
          </cell>
          <cell r="F93">
            <v>4.7019999999999999E-2</v>
          </cell>
          <cell r="G93">
            <v>4.7019999999999999E-2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1.8200000000000001E-2</v>
          </cell>
          <cell r="C95">
            <v>1.8200000000000001E-2</v>
          </cell>
          <cell r="D95">
            <v>1.8200000000000001E-2</v>
          </cell>
          <cell r="E95">
            <v>1.8200000000000001E-2</v>
          </cell>
          <cell r="F95">
            <v>1.8200000000000001E-2</v>
          </cell>
          <cell r="G95">
            <v>1.8200000000000001E-2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0.12581999999999999</v>
          </cell>
          <cell r="C103">
            <v>0.12581999999999999</v>
          </cell>
          <cell r="D103">
            <v>0.12581999999999999</v>
          </cell>
          <cell r="E103">
            <v>0.12581999999999999</v>
          </cell>
          <cell r="F103">
            <v>0.12581999999999999</v>
          </cell>
          <cell r="G103">
            <v>0.12581999999999999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1.0485E-2</v>
          </cell>
          <cell r="C106">
            <v>1.0485E-2</v>
          </cell>
          <cell r="D106">
            <v>1.0485E-2</v>
          </cell>
          <cell r="E106">
            <v>1.0485E-2</v>
          </cell>
          <cell r="F106">
            <v>1.0485E-2</v>
          </cell>
          <cell r="G106">
            <v>1.0485E-2</v>
          </cell>
        </row>
        <row r="108">
          <cell r="B108">
            <v>3160.6681601999999</v>
          </cell>
          <cell r="C108">
            <v>3160.6681601999999</v>
          </cell>
          <cell r="D108">
            <v>3160.6681601999999</v>
          </cell>
          <cell r="E108">
            <v>3160.6681601999999</v>
          </cell>
          <cell r="F108">
            <v>3160.6681601999999</v>
          </cell>
          <cell r="G108">
            <v>3160.6681601999999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452169.98</v>
          </cell>
          <cell r="C116">
            <v>452169.98</v>
          </cell>
          <cell r="D116">
            <v>452169.98</v>
          </cell>
          <cell r="E116">
            <v>452169.98</v>
          </cell>
          <cell r="F116">
            <v>452169.98</v>
          </cell>
          <cell r="G116">
            <v>452169.98</v>
          </cell>
        </row>
        <row r="117">
          <cell r="B117">
            <v>301446.65333333332</v>
          </cell>
          <cell r="C117">
            <v>301446.65333333332</v>
          </cell>
          <cell r="D117">
            <v>301446.65333333332</v>
          </cell>
          <cell r="E117">
            <v>301446.65333333332</v>
          </cell>
          <cell r="F117">
            <v>301446.65333333332</v>
          </cell>
          <cell r="G117">
            <v>301446.65333333332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301446.65333333332</v>
          </cell>
          <cell r="C119">
            <v>301446.65333333332</v>
          </cell>
          <cell r="D119">
            <v>301446.65333333332</v>
          </cell>
          <cell r="E119">
            <v>301446.65333333332</v>
          </cell>
          <cell r="F119">
            <v>301446.65333333332</v>
          </cell>
          <cell r="G119">
            <v>301446.65333333332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8.7919999999999998E-2</v>
          </cell>
          <cell r="C121">
            <v>8.7919999999999998E-2</v>
          </cell>
          <cell r="D121">
            <v>8.7919999999999998E-2</v>
          </cell>
          <cell r="E121">
            <v>8.7919999999999998E-2</v>
          </cell>
          <cell r="F121">
            <v>8.7919999999999998E-2</v>
          </cell>
          <cell r="G121">
            <v>8.7919999999999998E-2</v>
          </cell>
        </row>
        <row r="122">
          <cell r="B122">
            <v>4.6460000000000001E-2</v>
          </cell>
          <cell r="C122">
            <v>4.6460000000000001E-2</v>
          </cell>
          <cell r="D122">
            <v>4.6460000000000001E-2</v>
          </cell>
          <cell r="E122">
            <v>4.6460000000000001E-2</v>
          </cell>
          <cell r="F122">
            <v>4.6460000000000001E-2</v>
          </cell>
          <cell r="G122">
            <v>4.6460000000000001E-2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1.924E-2</v>
          </cell>
          <cell r="C124">
            <v>1.924E-2</v>
          </cell>
          <cell r="D124">
            <v>1.924E-2</v>
          </cell>
          <cell r="E124">
            <v>1.924E-2</v>
          </cell>
          <cell r="F124">
            <v>1.924E-2</v>
          </cell>
          <cell r="G124">
            <v>1.924E-2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0.1263</v>
          </cell>
          <cell r="C132">
            <v>0.1263</v>
          </cell>
          <cell r="D132">
            <v>0.1263</v>
          </cell>
          <cell r="E132">
            <v>0.1263</v>
          </cell>
          <cell r="F132">
            <v>0.1263</v>
          </cell>
          <cell r="G132">
            <v>0.1263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1.0525E-2</v>
          </cell>
          <cell r="C135">
            <v>1.0525E-2</v>
          </cell>
          <cell r="D135">
            <v>1.0525E-2</v>
          </cell>
          <cell r="E135">
            <v>1.0525E-2</v>
          </cell>
          <cell r="F135">
            <v>1.0525E-2</v>
          </cell>
          <cell r="G135">
            <v>1.0525E-2</v>
          </cell>
        </row>
        <row r="137">
          <cell r="B137">
            <v>3172.7260263333333</v>
          </cell>
          <cell r="C137">
            <v>3172.7260263333333</v>
          </cell>
          <cell r="D137">
            <v>3172.7260263333333</v>
          </cell>
          <cell r="E137">
            <v>3172.7260263333333</v>
          </cell>
          <cell r="F137">
            <v>3172.7260263333333</v>
          </cell>
          <cell r="G137">
            <v>3172.7260263333333</v>
          </cell>
        </row>
        <row r="139">
          <cell r="G139">
            <v>38000.365119199996</v>
          </cell>
        </row>
      </sheetData>
      <sheetData sheetId="16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A8.2 - Kinport Breaker 1073</v>
          </cell>
          <cell r="H2" t="str">
            <v>Facility</v>
          </cell>
          <cell r="I2" t="str">
            <v>A8.2 - Kinport Breaker 1073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November</v>
          </cell>
          <cell r="H4" t="str">
            <v>Annv Date</v>
          </cell>
          <cell r="I4" t="str">
            <v>November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229324.54</v>
          </cell>
          <cell r="C8">
            <v>229324.54</v>
          </cell>
          <cell r="D8">
            <v>229324.54</v>
          </cell>
          <cell r="E8">
            <v>229324.54</v>
          </cell>
          <cell r="F8">
            <v>229324.54</v>
          </cell>
          <cell r="G8">
            <v>229324.54</v>
          </cell>
          <cell r="H8">
            <v>229324.54</v>
          </cell>
          <cell r="I8">
            <v>229324.54</v>
          </cell>
          <cell r="J8">
            <v>229324.54</v>
          </cell>
          <cell r="K8">
            <v>229324.54</v>
          </cell>
          <cell r="L8">
            <v>229324.54</v>
          </cell>
          <cell r="M8">
            <v>229324.54</v>
          </cell>
        </row>
        <row r="9">
          <cell r="B9">
            <v>152883.02666666667</v>
          </cell>
          <cell r="C9">
            <v>152883.02666666667</v>
          </cell>
          <cell r="D9">
            <v>152883.02666666667</v>
          </cell>
          <cell r="E9">
            <v>152883.02666666667</v>
          </cell>
          <cell r="F9">
            <v>152883.02666666667</v>
          </cell>
          <cell r="G9">
            <v>152883.02666666667</v>
          </cell>
          <cell r="H9">
            <v>152883.02666666667</v>
          </cell>
          <cell r="I9">
            <v>152883.02666666667</v>
          </cell>
          <cell r="J9">
            <v>152883.02666666667</v>
          </cell>
          <cell r="K9">
            <v>152883.02666666667</v>
          </cell>
          <cell r="L9">
            <v>152883.02666666667</v>
          </cell>
          <cell r="M9">
            <v>152883.02666666667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152883.02666666667</v>
          </cell>
          <cell r="C11">
            <v>152883.02666666667</v>
          </cell>
          <cell r="D11">
            <v>152883.02666666667</v>
          </cell>
          <cell r="E11">
            <v>152883.02666666667</v>
          </cell>
          <cell r="F11">
            <v>152883.02666666667</v>
          </cell>
          <cell r="G11">
            <v>152883.02666666667</v>
          </cell>
          <cell r="H11">
            <v>152883.02666666667</v>
          </cell>
          <cell r="I11">
            <v>152883.02666666667</v>
          </cell>
          <cell r="J11">
            <v>152883.02666666667</v>
          </cell>
          <cell r="K11">
            <v>152883.02666666667</v>
          </cell>
          <cell r="L11">
            <v>152883.02666666667</v>
          </cell>
          <cell r="M11">
            <v>152883.02666666667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4.3740000000000001E-2</v>
          </cell>
          <cell r="C13">
            <v>4.3740000000000001E-2</v>
          </cell>
          <cell r="D13">
            <v>4.3740000000000001E-2</v>
          </cell>
          <cell r="E13">
            <v>4.3740000000000001E-2</v>
          </cell>
          <cell r="F13">
            <v>4.3740000000000001E-2</v>
          </cell>
          <cell r="G13">
            <v>4.3740000000000001E-2</v>
          </cell>
          <cell r="H13">
            <v>4.3740000000000001E-2</v>
          </cell>
          <cell r="I13">
            <v>4.3740000000000001E-2</v>
          </cell>
          <cell r="J13">
            <v>4.3740000000000001E-2</v>
          </cell>
          <cell r="K13">
            <v>4.3740000000000001E-2</v>
          </cell>
          <cell r="L13">
            <v>4.2369999999999998E-2</v>
          </cell>
          <cell r="M13">
            <v>4.2369999999999998E-2</v>
          </cell>
        </row>
        <row r="14">
          <cell r="B14">
            <v>1.668E-2</v>
          </cell>
          <cell r="C14">
            <v>1.668E-2</v>
          </cell>
          <cell r="D14">
            <v>1.668E-2</v>
          </cell>
          <cell r="E14">
            <v>1.668E-2</v>
          </cell>
          <cell r="F14">
            <v>1.668E-2</v>
          </cell>
          <cell r="G14">
            <v>1.668E-2</v>
          </cell>
          <cell r="H14">
            <v>1.668E-2</v>
          </cell>
          <cell r="I14">
            <v>1.668E-2</v>
          </cell>
          <cell r="J14">
            <v>1.668E-2</v>
          </cell>
          <cell r="K14">
            <v>1.668E-2</v>
          </cell>
          <cell r="L14">
            <v>1.5699999999999999E-2</v>
          </cell>
          <cell r="M14">
            <v>1.5699999999999999E-2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4.8399999999999997E-3</v>
          </cell>
          <cell r="C16">
            <v>4.8399999999999997E-3</v>
          </cell>
          <cell r="D16">
            <v>4.8399999999999997E-3</v>
          </cell>
          <cell r="E16">
            <v>4.8399999999999997E-3</v>
          </cell>
          <cell r="F16">
            <v>4.8399999999999997E-3</v>
          </cell>
          <cell r="G16">
            <v>4.8399999999999997E-3</v>
          </cell>
          <cell r="H16">
            <v>4.8399999999999997E-3</v>
          </cell>
          <cell r="I16">
            <v>4.8399999999999997E-3</v>
          </cell>
          <cell r="J16">
            <v>4.8399999999999997E-3</v>
          </cell>
          <cell r="K16">
            <v>4.8399999999999997E-3</v>
          </cell>
          <cell r="L16">
            <v>4.45E-3</v>
          </cell>
          <cell r="M16">
            <v>4.45E-3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8.1570000000000004E-2</v>
          </cell>
          <cell r="C24">
            <v>8.1570000000000004E-2</v>
          </cell>
          <cell r="D24">
            <v>8.1570000000000004E-2</v>
          </cell>
          <cell r="E24">
            <v>8.1570000000000004E-2</v>
          </cell>
          <cell r="F24">
            <v>8.1570000000000004E-2</v>
          </cell>
          <cell r="G24">
            <v>8.1570000000000004E-2</v>
          </cell>
          <cell r="H24">
            <v>8.1570000000000004E-2</v>
          </cell>
          <cell r="I24">
            <v>8.1570000000000004E-2</v>
          </cell>
          <cell r="J24">
            <v>8.1570000000000004E-2</v>
          </cell>
          <cell r="K24">
            <v>8.1570000000000004E-2</v>
          </cell>
          <cell r="L24">
            <v>8.0200000000000007E-2</v>
          </cell>
          <cell r="M24">
            <v>8.0200000000000007E-2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6.7975000000000006E-3</v>
          </cell>
          <cell r="C27">
            <v>6.7975000000000006E-3</v>
          </cell>
          <cell r="D27">
            <v>6.7975000000000006E-3</v>
          </cell>
          <cell r="E27">
            <v>6.7975000000000006E-3</v>
          </cell>
          <cell r="F27">
            <v>6.7975000000000006E-3</v>
          </cell>
          <cell r="G27">
            <v>6.7975000000000006E-3</v>
          </cell>
          <cell r="H27">
            <v>6.7975000000000006E-3</v>
          </cell>
          <cell r="I27">
            <v>6.7975000000000006E-3</v>
          </cell>
          <cell r="J27">
            <v>6.7975000000000006E-3</v>
          </cell>
          <cell r="K27">
            <v>6.7975000000000006E-3</v>
          </cell>
          <cell r="L27">
            <v>6.6833333333333337E-3</v>
          </cell>
          <cell r="M27">
            <v>6.6833333333333337E-3</v>
          </cell>
        </row>
        <row r="29">
          <cell r="B29">
            <v>1039.2223737666668</v>
          </cell>
          <cell r="C29">
            <v>1039.2223737666668</v>
          </cell>
          <cell r="D29">
            <v>1039.2223737666668</v>
          </cell>
          <cell r="E29">
            <v>1039.2223737666668</v>
          </cell>
          <cell r="F29">
            <v>1039.2223737666668</v>
          </cell>
          <cell r="G29">
            <v>1039.2223737666668</v>
          </cell>
          <cell r="H29">
            <v>1039.2223737666668</v>
          </cell>
          <cell r="I29">
            <v>1039.2223737666668</v>
          </cell>
          <cell r="J29">
            <v>1039.2223737666668</v>
          </cell>
          <cell r="K29">
            <v>1039.2223737666668</v>
          </cell>
          <cell r="L29">
            <v>1021.7682282222223</v>
          </cell>
          <cell r="M29">
            <v>1021.7682282222223</v>
          </cell>
        </row>
        <row r="31">
          <cell r="M31">
            <v>12435.760194111112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A8.2 - Kinport Breaker 1073</v>
          </cell>
          <cell r="H36" t="str">
            <v>Facility</v>
          </cell>
          <cell r="I36" t="str">
            <v>A8.2 - Kinport Breaker 1073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November</v>
          </cell>
          <cell r="H38" t="str">
            <v>Annv Date</v>
          </cell>
          <cell r="I38" t="str">
            <v>November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229324.54</v>
          </cell>
          <cell r="C42">
            <v>229324.54</v>
          </cell>
          <cell r="D42">
            <v>229324.54</v>
          </cell>
          <cell r="E42">
            <v>229324.54</v>
          </cell>
          <cell r="F42">
            <v>229324.54</v>
          </cell>
          <cell r="G42">
            <v>229324.54</v>
          </cell>
          <cell r="H42">
            <v>229324.54</v>
          </cell>
          <cell r="I42">
            <v>229324.54</v>
          </cell>
          <cell r="J42">
            <v>229324.54</v>
          </cell>
          <cell r="K42">
            <v>229324.54</v>
          </cell>
          <cell r="L42">
            <v>229324.54</v>
          </cell>
          <cell r="M42">
            <v>229324.54</v>
          </cell>
        </row>
        <row r="43">
          <cell r="B43">
            <v>152883.02666666667</v>
          </cell>
          <cell r="C43">
            <v>152883.02666666667</v>
          </cell>
          <cell r="D43">
            <v>152883.02666666667</v>
          </cell>
          <cell r="E43">
            <v>152883.02666666667</v>
          </cell>
          <cell r="F43">
            <v>152883.02666666667</v>
          </cell>
          <cell r="G43">
            <v>152883.02666666667</v>
          </cell>
          <cell r="H43">
            <v>152883.02666666667</v>
          </cell>
          <cell r="I43">
            <v>152883.02666666667</v>
          </cell>
          <cell r="J43">
            <v>152883.02666666667</v>
          </cell>
          <cell r="K43">
            <v>152883.02666666667</v>
          </cell>
          <cell r="L43">
            <v>152883.02666666667</v>
          </cell>
          <cell r="M43">
            <v>152883.02666666667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152883.02666666667</v>
          </cell>
          <cell r="C45">
            <v>152883.02666666667</v>
          </cell>
          <cell r="D45">
            <v>152883.02666666667</v>
          </cell>
          <cell r="E45">
            <v>152883.02666666667</v>
          </cell>
          <cell r="F45">
            <v>152883.02666666667</v>
          </cell>
          <cell r="G45">
            <v>152883.02666666667</v>
          </cell>
          <cell r="H45">
            <v>152883.02666666667</v>
          </cell>
          <cell r="I45">
            <v>152883.02666666667</v>
          </cell>
          <cell r="J45">
            <v>152883.02666666667</v>
          </cell>
          <cell r="K45">
            <v>152883.02666666667</v>
          </cell>
          <cell r="L45">
            <v>152883.02666666667</v>
          </cell>
          <cell r="M45">
            <v>152883.02666666667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4.2369999999999998E-2</v>
          </cell>
          <cell r="C47">
            <v>4.2369999999999998E-2</v>
          </cell>
          <cell r="D47">
            <v>4.2369999999999998E-2</v>
          </cell>
          <cell r="E47">
            <v>4.2369999999999998E-2</v>
          </cell>
          <cell r="F47">
            <v>4.2369999999999998E-2</v>
          </cell>
          <cell r="G47">
            <v>4.2369999999999998E-2</v>
          </cell>
          <cell r="H47">
            <v>4.2369999999999998E-2</v>
          </cell>
          <cell r="I47">
            <v>4.2369999999999998E-2</v>
          </cell>
          <cell r="J47">
            <v>4.2369999999999998E-2</v>
          </cell>
          <cell r="K47">
            <v>4.2369999999999998E-2</v>
          </cell>
          <cell r="L47">
            <v>4.2110000000000002E-2</v>
          </cell>
          <cell r="M47">
            <v>4.2110000000000002E-2</v>
          </cell>
        </row>
        <row r="48">
          <cell r="B48">
            <v>1.5699999999999999E-2</v>
          </cell>
          <cell r="C48">
            <v>1.5699999999999999E-2</v>
          </cell>
          <cell r="D48">
            <v>1.5699999999999999E-2</v>
          </cell>
          <cell r="E48">
            <v>1.5699999999999999E-2</v>
          </cell>
          <cell r="F48">
            <v>1.5699999999999999E-2</v>
          </cell>
          <cell r="G48">
            <v>1.5699999999999999E-2</v>
          </cell>
          <cell r="H48">
            <v>1.5699999999999999E-2</v>
          </cell>
          <cell r="I48">
            <v>1.5699999999999999E-2</v>
          </cell>
          <cell r="J48">
            <v>1.5699999999999999E-2</v>
          </cell>
          <cell r="K48">
            <v>1.5699999999999999E-2</v>
          </cell>
          <cell r="L48">
            <v>1.5350000000000001E-2</v>
          </cell>
          <cell r="M48">
            <v>1.5350000000000001E-2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4.45E-3</v>
          </cell>
          <cell r="C50">
            <v>4.45E-3</v>
          </cell>
          <cell r="D50">
            <v>4.45E-3</v>
          </cell>
          <cell r="E50">
            <v>4.45E-3</v>
          </cell>
          <cell r="F50">
            <v>4.45E-3</v>
          </cell>
          <cell r="G50">
            <v>4.45E-3</v>
          </cell>
          <cell r="H50">
            <v>4.45E-3</v>
          </cell>
          <cell r="I50">
            <v>4.45E-3</v>
          </cell>
          <cell r="J50">
            <v>4.45E-3</v>
          </cell>
          <cell r="K50">
            <v>4.45E-3</v>
          </cell>
          <cell r="L50">
            <v>4.5399999999999998E-3</v>
          </cell>
          <cell r="M50">
            <v>4.5399999999999998E-3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8.0749999999999988E-2</v>
          </cell>
          <cell r="C58">
            <v>8.0749999999999988E-2</v>
          </cell>
          <cell r="D58">
            <v>8.0749999999999988E-2</v>
          </cell>
          <cell r="E58">
            <v>8.0749999999999988E-2</v>
          </cell>
          <cell r="F58">
            <v>8.0749999999999988E-2</v>
          </cell>
          <cell r="G58">
            <v>8.0749999999999988E-2</v>
          </cell>
          <cell r="H58">
            <v>8.0749999999999988E-2</v>
          </cell>
          <cell r="I58">
            <v>8.0749999999999988E-2</v>
          </cell>
          <cell r="J58">
            <v>8.0749999999999988E-2</v>
          </cell>
          <cell r="K58">
            <v>8.0749999999999988E-2</v>
          </cell>
          <cell r="L58">
            <v>8.0490000000000006E-2</v>
          </cell>
          <cell r="M58">
            <v>8.0490000000000006E-2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6.7291666666666654E-3</v>
          </cell>
          <cell r="C61">
            <v>6.7291666666666654E-3</v>
          </cell>
          <cell r="D61">
            <v>6.7291666666666654E-3</v>
          </cell>
          <cell r="E61">
            <v>6.7291666666666654E-3</v>
          </cell>
          <cell r="F61">
            <v>6.7291666666666654E-3</v>
          </cell>
          <cell r="G61">
            <v>6.7291666666666654E-3</v>
          </cell>
          <cell r="H61">
            <v>6.7291666666666654E-3</v>
          </cell>
          <cell r="I61">
            <v>6.7291666666666654E-3</v>
          </cell>
          <cell r="J61">
            <v>6.7291666666666654E-3</v>
          </cell>
          <cell r="K61">
            <v>6.7291666666666654E-3</v>
          </cell>
          <cell r="L61">
            <v>6.7075000000000008E-3</v>
          </cell>
          <cell r="M61">
            <v>6.7075000000000008E-3</v>
          </cell>
        </row>
        <row r="63">
          <cell r="B63">
            <v>1028.7753669444444</v>
          </cell>
          <cell r="C63">
            <v>1028.7753669444444</v>
          </cell>
          <cell r="D63">
            <v>1028.7753669444444</v>
          </cell>
          <cell r="E63">
            <v>1028.7753669444444</v>
          </cell>
          <cell r="F63">
            <v>1028.7753669444444</v>
          </cell>
          <cell r="G63">
            <v>1028.7753669444444</v>
          </cell>
          <cell r="H63">
            <v>1028.7753669444444</v>
          </cell>
          <cell r="I63">
            <v>1028.7753669444444</v>
          </cell>
          <cell r="J63">
            <v>1028.7753669444444</v>
          </cell>
          <cell r="K63">
            <v>1028.7753669444444</v>
          </cell>
          <cell r="L63">
            <v>1025.4629013666668</v>
          </cell>
          <cell r="M63">
            <v>1025.4629013666668</v>
          </cell>
        </row>
        <row r="65">
          <cell r="M65">
            <v>12338.679472177779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-10.44700682222242</v>
          </cell>
          <cell r="C68">
            <v>-10.44700682222242</v>
          </cell>
          <cell r="D68">
            <v>-10.44700682222242</v>
          </cell>
          <cell r="E68">
            <v>-10.44700682222242</v>
          </cell>
          <cell r="F68">
            <v>-10.44700682222242</v>
          </cell>
          <cell r="G68">
            <v>-10.44700682222242</v>
          </cell>
          <cell r="H68">
            <v>-10.44700682222242</v>
          </cell>
          <cell r="I68">
            <v>-10.44700682222242</v>
          </cell>
          <cell r="J68">
            <v>-10.44700682222242</v>
          </cell>
          <cell r="K68">
            <v>-10.44700682222242</v>
          </cell>
          <cell r="L68">
            <v>3.6946731444444367</v>
          </cell>
          <cell r="M68">
            <v>3.6946731444444367</v>
          </cell>
        </row>
        <row r="69">
          <cell r="B69">
            <v>-10.44700682222242</v>
          </cell>
          <cell r="C69">
            <v>-10.44700682222242</v>
          </cell>
          <cell r="D69">
            <v>-10.44700682222242</v>
          </cell>
          <cell r="E69">
            <v>-10.44700682222242</v>
          </cell>
          <cell r="F69">
            <v>-10.44700682222242</v>
          </cell>
          <cell r="G69">
            <v>-10.44700682222242</v>
          </cell>
          <cell r="H69">
            <v>-10.44700682222242</v>
          </cell>
          <cell r="I69">
            <v>-10.44700682222242</v>
          </cell>
          <cell r="J69">
            <v>-10.44700682222242</v>
          </cell>
          <cell r="K69">
            <v>-10.44700682222242</v>
          </cell>
          <cell r="L69">
            <v>3.6946731444444367</v>
          </cell>
          <cell r="M69">
            <v>3.6946731444444367</v>
          </cell>
        </row>
        <row r="71">
          <cell r="M71">
            <v>-97.080721933332825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A8.2 - Kinport Breaker 1073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November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229324.54</v>
          </cell>
          <cell r="C87">
            <v>229324.54</v>
          </cell>
          <cell r="D87">
            <v>229324.54</v>
          </cell>
          <cell r="E87">
            <v>229324.54</v>
          </cell>
          <cell r="F87">
            <v>229324.54</v>
          </cell>
          <cell r="G87">
            <v>229324.54</v>
          </cell>
        </row>
        <row r="88">
          <cell r="B88">
            <v>152883.02666666667</v>
          </cell>
          <cell r="C88">
            <v>152883.02666666667</v>
          </cell>
          <cell r="D88">
            <v>152883.02666666667</v>
          </cell>
          <cell r="E88">
            <v>152883.02666666667</v>
          </cell>
          <cell r="F88">
            <v>152883.02666666667</v>
          </cell>
          <cell r="G88">
            <v>152883.02666666667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152883.02666666667</v>
          </cell>
          <cell r="C90">
            <v>152883.02666666667</v>
          </cell>
          <cell r="D90">
            <v>152883.02666666667</v>
          </cell>
          <cell r="E90">
            <v>152883.02666666667</v>
          </cell>
          <cell r="F90">
            <v>152883.02666666667</v>
          </cell>
          <cell r="G90">
            <v>152883.02666666667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4.2369999999999998E-2</v>
          </cell>
          <cell r="C92">
            <v>4.2369999999999998E-2</v>
          </cell>
          <cell r="D92">
            <v>4.2369999999999998E-2</v>
          </cell>
          <cell r="E92">
            <v>4.2369999999999998E-2</v>
          </cell>
          <cell r="F92">
            <v>4.2369999999999998E-2</v>
          </cell>
          <cell r="G92">
            <v>4.2369999999999998E-2</v>
          </cell>
        </row>
        <row r="93">
          <cell r="B93">
            <v>1.5699999999999999E-2</v>
          </cell>
          <cell r="C93">
            <v>1.5699999999999999E-2</v>
          </cell>
          <cell r="D93">
            <v>1.5699999999999999E-2</v>
          </cell>
          <cell r="E93">
            <v>1.5699999999999999E-2</v>
          </cell>
          <cell r="F93">
            <v>1.5699999999999999E-2</v>
          </cell>
          <cell r="G93">
            <v>1.5699999999999999E-2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4.45E-3</v>
          </cell>
          <cell r="C95">
            <v>4.45E-3</v>
          </cell>
          <cell r="D95">
            <v>4.45E-3</v>
          </cell>
          <cell r="E95">
            <v>4.45E-3</v>
          </cell>
          <cell r="F95">
            <v>4.45E-3</v>
          </cell>
          <cell r="G95">
            <v>4.45E-3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8.0749999999999988E-2</v>
          </cell>
          <cell r="C103">
            <v>8.0749999999999988E-2</v>
          </cell>
          <cell r="D103">
            <v>8.0749999999999988E-2</v>
          </cell>
          <cell r="E103">
            <v>8.0749999999999988E-2</v>
          </cell>
          <cell r="F103">
            <v>8.0749999999999988E-2</v>
          </cell>
          <cell r="G103">
            <v>8.0749999999999988E-2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6.7291666666666654E-3</v>
          </cell>
          <cell r="C106">
            <v>6.7291666666666654E-3</v>
          </cell>
          <cell r="D106">
            <v>6.7291666666666654E-3</v>
          </cell>
          <cell r="E106">
            <v>6.7291666666666654E-3</v>
          </cell>
          <cell r="F106">
            <v>6.7291666666666654E-3</v>
          </cell>
          <cell r="G106">
            <v>6.7291666666666654E-3</v>
          </cell>
        </row>
        <row r="108">
          <cell r="B108">
            <v>1028.7753669444444</v>
          </cell>
          <cell r="C108">
            <v>1028.7753669444444</v>
          </cell>
          <cell r="D108">
            <v>1028.7753669444444</v>
          </cell>
          <cell r="E108">
            <v>1028.7753669444444</v>
          </cell>
          <cell r="F108">
            <v>1028.7753669444444</v>
          </cell>
          <cell r="G108">
            <v>1028.7753669444444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229324.54</v>
          </cell>
          <cell r="C116">
            <v>229324.54</v>
          </cell>
          <cell r="D116">
            <v>229324.54</v>
          </cell>
          <cell r="E116">
            <v>229324.54</v>
          </cell>
          <cell r="F116">
            <v>229324.54</v>
          </cell>
          <cell r="G116">
            <v>229324.54</v>
          </cell>
        </row>
        <row r="117">
          <cell r="B117">
            <v>152883.02666666667</v>
          </cell>
          <cell r="C117">
            <v>152883.02666666667</v>
          </cell>
          <cell r="D117">
            <v>152883.02666666667</v>
          </cell>
          <cell r="E117">
            <v>152883.02666666667</v>
          </cell>
          <cell r="F117">
            <v>152883.02666666667</v>
          </cell>
          <cell r="G117">
            <v>152883.02666666667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152883.02666666667</v>
          </cell>
          <cell r="C119">
            <v>152883.02666666667</v>
          </cell>
          <cell r="D119">
            <v>152883.02666666667</v>
          </cell>
          <cell r="E119">
            <v>152883.02666666667</v>
          </cell>
          <cell r="F119">
            <v>152883.02666666667</v>
          </cell>
          <cell r="G119">
            <v>152883.02666666667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4.2369999999999998E-2</v>
          </cell>
          <cell r="C121">
            <v>4.2369999999999998E-2</v>
          </cell>
          <cell r="D121">
            <v>4.2369999999999998E-2</v>
          </cell>
          <cell r="E121">
            <v>4.2369999999999998E-2</v>
          </cell>
          <cell r="F121">
            <v>4.2110000000000002E-2</v>
          </cell>
          <cell r="G121">
            <v>4.2110000000000002E-2</v>
          </cell>
        </row>
        <row r="122">
          <cell r="B122">
            <v>1.5699999999999999E-2</v>
          </cell>
          <cell r="C122">
            <v>1.5699999999999999E-2</v>
          </cell>
          <cell r="D122">
            <v>1.5699999999999999E-2</v>
          </cell>
          <cell r="E122">
            <v>1.5699999999999999E-2</v>
          </cell>
          <cell r="F122">
            <v>1.5350000000000001E-2</v>
          </cell>
          <cell r="G122">
            <v>1.5350000000000001E-2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4.45E-3</v>
          </cell>
          <cell r="C124">
            <v>4.45E-3</v>
          </cell>
          <cell r="D124">
            <v>4.45E-3</v>
          </cell>
          <cell r="E124">
            <v>4.45E-3</v>
          </cell>
          <cell r="F124">
            <v>4.5399999999999998E-3</v>
          </cell>
          <cell r="G124">
            <v>4.5399999999999998E-3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8.0749999999999988E-2</v>
          </cell>
          <cell r="C132">
            <v>8.0749999999999988E-2</v>
          </cell>
          <cell r="D132">
            <v>8.0749999999999988E-2</v>
          </cell>
          <cell r="E132">
            <v>8.0749999999999988E-2</v>
          </cell>
          <cell r="F132">
            <v>8.0490000000000006E-2</v>
          </cell>
          <cell r="G132">
            <v>8.0490000000000006E-2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6.7291666666666654E-3</v>
          </cell>
          <cell r="C135">
            <v>6.7291666666666654E-3</v>
          </cell>
          <cell r="D135">
            <v>6.7291666666666654E-3</v>
          </cell>
          <cell r="E135">
            <v>6.7291666666666654E-3</v>
          </cell>
          <cell r="F135">
            <v>6.7075000000000008E-3</v>
          </cell>
          <cell r="G135">
            <v>6.7075000000000008E-3</v>
          </cell>
        </row>
        <row r="137">
          <cell r="B137">
            <v>1028.7753669444444</v>
          </cell>
          <cell r="C137">
            <v>1028.7753669444444</v>
          </cell>
          <cell r="D137">
            <v>1028.7753669444444</v>
          </cell>
          <cell r="E137">
            <v>1028.7753669444444</v>
          </cell>
          <cell r="F137">
            <v>1025.4629013666668</v>
          </cell>
          <cell r="G137">
            <v>1025.4629013666668</v>
          </cell>
        </row>
        <row r="139">
          <cell r="G139">
            <v>12338.679472177779</v>
          </cell>
        </row>
      </sheetData>
      <sheetData sheetId="17">
        <row r="1">
          <cell r="B1" t="str">
            <v>Revision</v>
          </cell>
          <cell r="C1" t="str">
            <v>2006 - 01 Adjusted To 2005 Actuals</v>
          </cell>
          <cell r="H1" t="str">
            <v>Revision</v>
          </cell>
          <cell r="I1" t="str">
            <v>2006 - 01 Adjusted To 2005 Actuals</v>
          </cell>
        </row>
        <row r="2">
          <cell r="B2" t="str">
            <v>Facility</v>
          </cell>
          <cell r="C2" t="str">
            <v>A9 - Goshen C341 (Capacitor Bank) Replacement</v>
          </cell>
          <cell r="H2" t="str">
            <v>Facility</v>
          </cell>
          <cell r="I2" t="str">
            <v>A9 - Goshen C341 (Capacitor Bank) Replacement</v>
          </cell>
        </row>
        <row r="3">
          <cell r="B3" t="str">
            <v>Station/Line</v>
          </cell>
          <cell r="C3" t="str">
            <v>S</v>
          </cell>
          <cell r="H3" t="str">
            <v>Station/Line</v>
          </cell>
          <cell r="I3" t="str">
            <v>S</v>
          </cell>
        </row>
        <row r="4">
          <cell r="B4" t="str">
            <v>Annv Date</v>
          </cell>
          <cell r="C4" t="str">
            <v>May</v>
          </cell>
          <cell r="H4" t="str">
            <v>Annv Date</v>
          </cell>
          <cell r="I4" t="str">
            <v>May</v>
          </cell>
        </row>
        <row r="6">
          <cell r="B6" t="str">
            <v>Jan</v>
          </cell>
          <cell r="C6" t="str">
            <v>Feb</v>
          </cell>
          <cell r="D6" t="str">
            <v>Mar</v>
          </cell>
          <cell r="E6" t="str">
            <v>Apr</v>
          </cell>
          <cell r="F6" t="str">
            <v>May</v>
          </cell>
          <cell r="G6" t="str">
            <v>Jun</v>
          </cell>
          <cell r="H6" t="str">
            <v>Jul</v>
          </cell>
          <cell r="I6" t="str">
            <v>Aug</v>
          </cell>
          <cell r="J6" t="str">
            <v>Sep</v>
          </cell>
          <cell r="K6" t="str">
            <v>Oct</v>
          </cell>
          <cell r="L6" t="str">
            <v>Nov</v>
          </cell>
          <cell r="M6" t="str">
            <v>Dec</v>
          </cell>
        </row>
        <row r="7">
          <cell r="B7" t="str">
            <v xml:space="preserve">      ----------------------</v>
          </cell>
          <cell r="C7" t="str">
            <v xml:space="preserve">      ----------------------</v>
          </cell>
          <cell r="D7" t="str">
            <v xml:space="preserve">      ----------------------</v>
          </cell>
          <cell r="E7" t="str">
            <v xml:space="preserve">      ----------------------</v>
          </cell>
          <cell r="F7" t="str">
            <v xml:space="preserve">      ----------------------</v>
          </cell>
          <cell r="G7" t="str">
            <v xml:space="preserve">      ----------------------</v>
          </cell>
          <cell r="H7" t="str">
            <v xml:space="preserve">      ----------------------</v>
          </cell>
          <cell r="I7" t="str">
            <v xml:space="preserve">      ----------------------</v>
          </cell>
          <cell r="J7" t="str">
            <v xml:space="preserve">      ----------------------</v>
          </cell>
          <cell r="K7" t="str">
            <v xml:space="preserve">      ----------------------</v>
          </cell>
          <cell r="L7" t="str">
            <v xml:space="preserve">      ----------------------</v>
          </cell>
          <cell r="M7" t="str">
            <v xml:space="preserve">      ----------------------</v>
          </cell>
        </row>
        <row r="8">
          <cell r="B8">
            <v>7355245.8399999999</v>
          </cell>
          <cell r="C8">
            <v>7355245.8399999999</v>
          </cell>
          <cell r="D8">
            <v>7355245.8399999999</v>
          </cell>
          <cell r="E8">
            <v>7355245.8399999999</v>
          </cell>
          <cell r="F8">
            <v>7355245.8399999999</v>
          </cell>
          <cell r="G8">
            <v>7355245.8399999999</v>
          </cell>
          <cell r="H8">
            <v>7355245.8399999999</v>
          </cell>
          <cell r="I8">
            <v>7355245.8399999999</v>
          </cell>
          <cell r="J8">
            <v>7355245.8399999999</v>
          </cell>
          <cell r="K8">
            <v>7355245.8399999999</v>
          </cell>
          <cell r="L8">
            <v>7355245.8399999999</v>
          </cell>
          <cell r="M8">
            <v>7355245.8399999999</v>
          </cell>
        </row>
        <row r="9">
          <cell r="B9">
            <v>4903497.2266666666</v>
          </cell>
          <cell r="C9">
            <v>4903497.2266666666</v>
          </cell>
          <cell r="D9">
            <v>4903497.2266666666</v>
          </cell>
          <cell r="E9">
            <v>4903497.2266666666</v>
          </cell>
          <cell r="F9">
            <v>4903497.2266666666</v>
          </cell>
          <cell r="G9">
            <v>4903497.2266666666</v>
          </cell>
          <cell r="H9">
            <v>4903497.2266666666</v>
          </cell>
          <cell r="I9">
            <v>4903497.2266666666</v>
          </cell>
          <cell r="J9">
            <v>4903497.2266666666</v>
          </cell>
          <cell r="K9">
            <v>4903497.2266666666</v>
          </cell>
          <cell r="L9">
            <v>4903497.2266666666</v>
          </cell>
          <cell r="M9">
            <v>4903497.2266666666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4903497.2266666666</v>
          </cell>
          <cell r="C11">
            <v>4903497.2266666666</v>
          </cell>
          <cell r="D11">
            <v>4903497.2266666666</v>
          </cell>
          <cell r="E11">
            <v>4903497.2266666666</v>
          </cell>
          <cell r="F11">
            <v>4903497.2266666666</v>
          </cell>
          <cell r="G11">
            <v>4903497.2266666666</v>
          </cell>
          <cell r="H11">
            <v>4903497.2266666666</v>
          </cell>
          <cell r="I11">
            <v>4903497.2266666666</v>
          </cell>
          <cell r="J11">
            <v>4903497.2266666666</v>
          </cell>
          <cell r="K11">
            <v>4903497.2266666666</v>
          </cell>
          <cell r="L11">
            <v>4903497.2266666666</v>
          </cell>
          <cell r="M11">
            <v>4903497.2266666666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B13">
            <v>0.13118000000000002</v>
          </cell>
          <cell r="C13">
            <v>0.13118000000000002</v>
          </cell>
          <cell r="D13">
            <v>0.13118000000000002</v>
          </cell>
          <cell r="E13">
            <v>0.13118000000000002</v>
          </cell>
          <cell r="F13">
            <v>0.12970000000000001</v>
          </cell>
          <cell r="G13">
            <v>0.12970000000000001</v>
          </cell>
          <cell r="H13">
            <v>0.12970000000000001</v>
          </cell>
          <cell r="I13">
            <v>0.12970000000000001</v>
          </cell>
          <cell r="J13">
            <v>0.12970000000000001</v>
          </cell>
          <cell r="K13">
            <v>0.12970000000000001</v>
          </cell>
          <cell r="L13">
            <v>0.12970000000000001</v>
          </cell>
          <cell r="M13">
            <v>0.12970000000000001</v>
          </cell>
        </row>
        <row r="14">
          <cell r="B14">
            <v>7.7490000000000003E-2</v>
          </cell>
          <cell r="C14">
            <v>7.7490000000000003E-2</v>
          </cell>
          <cell r="D14">
            <v>7.7490000000000003E-2</v>
          </cell>
          <cell r="E14">
            <v>7.7490000000000003E-2</v>
          </cell>
          <cell r="F14">
            <v>7.6439999999999994E-2</v>
          </cell>
          <cell r="G14">
            <v>7.6439999999999994E-2</v>
          </cell>
          <cell r="H14">
            <v>7.6439999999999994E-2</v>
          </cell>
          <cell r="I14">
            <v>7.6439999999999994E-2</v>
          </cell>
          <cell r="J14">
            <v>7.6439999999999994E-2</v>
          </cell>
          <cell r="K14">
            <v>7.6439999999999994E-2</v>
          </cell>
          <cell r="L14">
            <v>7.6439999999999994E-2</v>
          </cell>
          <cell r="M14">
            <v>7.6439999999999994E-2</v>
          </cell>
        </row>
        <row r="15">
          <cell r="B15">
            <v>2.222E-2</v>
          </cell>
          <cell r="C15">
            <v>2.222E-2</v>
          </cell>
          <cell r="D15">
            <v>2.222E-2</v>
          </cell>
          <cell r="E15">
            <v>2.222E-2</v>
          </cell>
          <cell r="F15">
            <v>2.222E-2</v>
          </cell>
          <cell r="G15">
            <v>2.222E-2</v>
          </cell>
          <cell r="H15">
            <v>2.222E-2</v>
          </cell>
          <cell r="I15">
            <v>2.222E-2</v>
          </cell>
          <cell r="J15">
            <v>2.222E-2</v>
          </cell>
          <cell r="K15">
            <v>2.222E-2</v>
          </cell>
          <cell r="L15">
            <v>2.222E-2</v>
          </cell>
          <cell r="M15">
            <v>2.222E-2</v>
          </cell>
        </row>
        <row r="16">
          <cell r="B16">
            <v>3.1469999999999998E-2</v>
          </cell>
          <cell r="C16">
            <v>3.1469999999999998E-2</v>
          </cell>
          <cell r="D16">
            <v>3.1469999999999998E-2</v>
          </cell>
          <cell r="E16">
            <v>3.1469999999999998E-2</v>
          </cell>
          <cell r="F16">
            <v>3.1040000000000002E-2</v>
          </cell>
          <cell r="G16">
            <v>3.1040000000000002E-2</v>
          </cell>
          <cell r="H16">
            <v>3.1040000000000002E-2</v>
          </cell>
          <cell r="I16">
            <v>3.1040000000000002E-2</v>
          </cell>
          <cell r="J16">
            <v>3.1040000000000002E-2</v>
          </cell>
          <cell r="K16">
            <v>3.1040000000000002E-2</v>
          </cell>
          <cell r="L16">
            <v>3.1040000000000002E-2</v>
          </cell>
          <cell r="M16">
            <v>3.1040000000000002E-2</v>
          </cell>
        </row>
        <row r="17">
          <cell r="B17">
            <v>7.0000000000000001E-3</v>
          </cell>
          <cell r="C17">
            <v>7.0000000000000001E-3</v>
          </cell>
          <cell r="D17">
            <v>7.0000000000000001E-3</v>
          </cell>
          <cell r="E17">
            <v>7.0000000000000001E-3</v>
          </cell>
          <cell r="F17">
            <v>7.0000000000000001E-3</v>
          </cell>
          <cell r="G17">
            <v>7.0000000000000001E-3</v>
          </cell>
          <cell r="H17">
            <v>7.0000000000000001E-3</v>
          </cell>
          <cell r="I17">
            <v>7.0000000000000001E-3</v>
          </cell>
          <cell r="J17">
            <v>7.0000000000000001E-3</v>
          </cell>
          <cell r="K17">
            <v>7.0000000000000001E-3</v>
          </cell>
          <cell r="L17">
            <v>7.0000000000000001E-3</v>
          </cell>
          <cell r="M17">
            <v>7.0000000000000001E-3</v>
          </cell>
        </row>
        <row r="18">
          <cell r="B18">
            <v>3.4499999999999999E-3</v>
          </cell>
          <cell r="C18">
            <v>3.4499999999999999E-3</v>
          </cell>
          <cell r="D18">
            <v>3.4499999999999999E-3</v>
          </cell>
          <cell r="E18">
            <v>3.4499999999999999E-3</v>
          </cell>
          <cell r="F18">
            <v>3.4499999999999999E-3</v>
          </cell>
          <cell r="G18">
            <v>3.4499999999999999E-3</v>
          </cell>
          <cell r="H18">
            <v>3.4499999999999999E-3</v>
          </cell>
          <cell r="I18">
            <v>3.4499999999999999E-3</v>
          </cell>
          <cell r="J18">
            <v>3.4499999999999999E-3</v>
          </cell>
          <cell r="K18">
            <v>3.4499999999999999E-3</v>
          </cell>
          <cell r="L18">
            <v>3.4499999999999999E-3</v>
          </cell>
          <cell r="M18">
            <v>3.4499999999999999E-3</v>
          </cell>
        </row>
        <row r="19">
          <cell r="B19">
            <v>1.873E-2</v>
          </cell>
          <cell r="C19">
            <v>1.873E-2</v>
          </cell>
          <cell r="D19">
            <v>1.873E-2</v>
          </cell>
          <cell r="E19">
            <v>1.873E-2</v>
          </cell>
          <cell r="F19">
            <v>1.873E-2</v>
          </cell>
          <cell r="G19">
            <v>1.873E-2</v>
          </cell>
          <cell r="H19">
            <v>1.873E-2</v>
          </cell>
          <cell r="I19">
            <v>1.873E-2</v>
          </cell>
          <cell r="J19">
            <v>1.873E-2</v>
          </cell>
          <cell r="K19">
            <v>1.873E-2</v>
          </cell>
          <cell r="L19">
            <v>1.873E-2</v>
          </cell>
          <cell r="M19">
            <v>1.873E-2</v>
          </cell>
        </row>
        <row r="20">
          <cell r="B20">
            <v>4.0299999999999997E-3</v>
          </cell>
          <cell r="C20">
            <v>4.0299999999999997E-3</v>
          </cell>
          <cell r="D20">
            <v>4.0299999999999997E-3</v>
          </cell>
          <cell r="E20">
            <v>4.0299999999999997E-3</v>
          </cell>
          <cell r="F20">
            <v>4.0299999999999997E-3</v>
          </cell>
          <cell r="G20">
            <v>4.0299999999999997E-3</v>
          </cell>
          <cell r="H20">
            <v>4.0299999999999997E-3</v>
          </cell>
          <cell r="I20">
            <v>4.0299999999999997E-3</v>
          </cell>
          <cell r="J20">
            <v>4.0299999999999997E-3</v>
          </cell>
          <cell r="K20">
            <v>4.0299999999999997E-3</v>
          </cell>
          <cell r="L20">
            <v>4.0299999999999997E-3</v>
          </cell>
          <cell r="M20">
            <v>4.0299999999999997E-3</v>
          </cell>
        </row>
        <row r="21">
          <cell r="B21">
            <v>1.3500000000000001E-3</v>
          </cell>
          <cell r="C21">
            <v>1.3500000000000001E-3</v>
          </cell>
          <cell r="D21">
            <v>1.3500000000000001E-3</v>
          </cell>
          <cell r="E21">
            <v>1.3500000000000001E-3</v>
          </cell>
          <cell r="F21">
            <v>1.3500000000000001E-3</v>
          </cell>
          <cell r="G21">
            <v>1.3500000000000001E-3</v>
          </cell>
          <cell r="H21">
            <v>1.3500000000000001E-3</v>
          </cell>
          <cell r="I21">
            <v>1.3500000000000001E-3</v>
          </cell>
          <cell r="J21">
            <v>1.3500000000000001E-3</v>
          </cell>
          <cell r="K21">
            <v>1.3500000000000001E-3</v>
          </cell>
          <cell r="L21">
            <v>1.3500000000000001E-3</v>
          </cell>
          <cell r="M21">
            <v>1.3500000000000001E-3</v>
          </cell>
        </row>
        <row r="22">
          <cell r="B22">
            <v>3.2699999999999999E-3</v>
          </cell>
          <cell r="C22">
            <v>3.2699999999999999E-3</v>
          </cell>
          <cell r="D22">
            <v>3.2699999999999999E-3</v>
          </cell>
          <cell r="E22">
            <v>3.2699999999999999E-3</v>
          </cell>
          <cell r="F22">
            <v>3.2699999999999999E-3</v>
          </cell>
          <cell r="G22">
            <v>3.2699999999999999E-3</v>
          </cell>
          <cell r="H22">
            <v>3.2699999999999999E-3</v>
          </cell>
          <cell r="I22">
            <v>3.2699999999999999E-3</v>
          </cell>
          <cell r="J22">
            <v>3.2699999999999999E-3</v>
          </cell>
          <cell r="K22">
            <v>3.2699999999999999E-3</v>
          </cell>
          <cell r="L22">
            <v>3.2699999999999999E-3</v>
          </cell>
          <cell r="M22">
            <v>3.2699999999999999E-3</v>
          </cell>
        </row>
        <row r="23">
          <cell r="B23" t="str">
            <v xml:space="preserve">      ----------------------</v>
          </cell>
          <cell r="C23" t="str">
            <v xml:space="preserve">      ----------------------</v>
          </cell>
          <cell r="D23" t="str">
            <v xml:space="preserve">      ----------------------</v>
          </cell>
          <cell r="E23" t="str">
            <v xml:space="preserve">      ----------------------</v>
          </cell>
          <cell r="F23" t="str">
            <v xml:space="preserve">      ----------------------</v>
          </cell>
          <cell r="G23" t="str">
            <v xml:space="preserve">      ----------------------</v>
          </cell>
          <cell r="H23" t="str">
            <v xml:space="preserve">      ----------------------</v>
          </cell>
          <cell r="I23" t="str">
            <v xml:space="preserve">      ----------------------</v>
          </cell>
          <cell r="J23" t="str">
            <v xml:space="preserve">      ----------------------</v>
          </cell>
          <cell r="K23" t="str">
            <v xml:space="preserve">      ----------------------</v>
          </cell>
          <cell r="L23" t="str">
            <v xml:space="preserve">      ----------------------</v>
          </cell>
          <cell r="M23" t="str">
            <v xml:space="preserve">      ----------------------</v>
          </cell>
        </row>
        <row r="24">
          <cell r="B24">
            <v>0.16901000000000002</v>
          </cell>
          <cell r="C24">
            <v>0.16901000000000002</v>
          </cell>
          <cell r="D24">
            <v>0.16901000000000002</v>
          </cell>
          <cell r="E24">
            <v>0.16901000000000002</v>
          </cell>
          <cell r="F24">
            <v>0.16753000000000001</v>
          </cell>
          <cell r="G24">
            <v>0.16753000000000001</v>
          </cell>
          <cell r="H24">
            <v>0.16753000000000001</v>
          </cell>
          <cell r="I24">
            <v>0.16753000000000001</v>
          </cell>
          <cell r="J24">
            <v>0.16753000000000001</v>
          </cell>
          <cell r="K24">
            <v>0.16753000000000001</v>
          </cell>
          <cell r="L24">
            <v>0.16753000000000001</v>
          </cell>
          <cell r="M24">
            <v>0.16753000000000001</v>
          </cell>
        </row>
        <row r="25">
          <cell r="B25" t="str">
            <v xml:space="preserve"> ================</v>
          </cell>
          <cell r="C25" t="str">
            <v xml:space="preserve"> ================</v>
          </cell>
          <cell r="D25" t="str">
            <v xml:space="preserve"> ================</v>
          </cell>
          <cell r="E25" t="str">
            <v xml:space="preserve"> ================</v>
          </cell>
          <cell r="F25" t="str">
            <v xml:space="preserve"> ================</v>
          </cell>
          <cell r="G25" t="str">
            <v xml:space="preserve"> ================</v>
          </cell>
          <cell r="H25" t="str">
            <v xml:space="preserve"> ================</v>
          </cell>
          <cell r="I25" t="str">
            <v xml:space="preserve"> ================</v>
          </cell>
          <cell r="J25" t="str">
            <v xml:space="preserve"> ================</v>
          </cell>
          <cell r="K25" t="str">
            <v xml:space="preserve"> ================</v>
          </cell>
          <cell r="L25" t="str">
            <v xml:space="preserve"> ================</v>
          </cell>
          <cell r="M25" t="str">
            <v xml:space="preserve"> ================</v>
          </cell>
        </row>
        <row r="27">
          <cell r="B27">
            <v>1.4084166666666668E-2</v>
          </cell>
          <cell r="C27">
            <v>1.4084166666666668E-2</v>
          </cell>
          <cell r="D27">
            <v>1.4084166666666668E-2</v>
          </cell>
          <cell r="E27">
            <v>1.4084166666666668E-2</v>
          </cell>
          <cell r="F27">
            <v>1.3960833333333334E-2</v>
          </cell>
          <cell r="G27">
            <v>1.3960833333333334E-2</v>
          </cell>
          <cell r="H27">
            <v>1.3960833333333334E-2</v>
          </cell>
          <cell r="I27">
            <v>1.3960833333333334E-2</v>
          </cell>
          <cell r="J27">
            <v>1.3960833333333334E-2</v>
          </cell>
          <cell r="K27">
            <v>1.3960833333333334E-2</v>
          </cell>
          <cell r="L27">
            <v>1.3960833333333334E-2</v>
          </cell>
          <cell r="M27">
            <v>1.3960833333333334E-2</v>
          </cell>
        </row>
        <row r="29">
          <cell r="B29">
            <v>69061.672189911114</v>
          </cell>
          <cell r="C29">
            <v>69061.672189911114</v>
          </cell>
          <cell r="D29">
            <v>69061.672189911114</v>
          </cell>
          <cell r="E29">
            <v>69061.672189911114</v>
          </cell>
          <cell r="F29">
            <v>68456.907531955556</v>
          </cell>
          <cell r="G29">
            <v>68456.907531955556</v>
          </cell>
          <cell r="H29">
            <v>68456.907531955556</v>
          </cell>
          <cell r="I29">
            <v>68456.907531955556</v>
          </cell>
          <cell r="J29">
            <v>68456.907531955556</v>
          </cell>
          <cell r="K29">
            <v>68456.907531955556</v>
          </cell>
          <cell r="L29">
            <v>68456.907531955556</v>
          </cell>
          <cell r="M29">
            <v>68456.907531955556</v>
          </cell>
        </row>
        <row r="31">
          <cell r="M31">
            <v>823901.94901528873</v>
          </cell>
        </row>
        <row r="35">
          <cell r="B35" t="str">
            <v>Revision</v>
          </cell>
          <cell r="C35" t="str">
            <v>2007 - 01 Adjusted To 2006 Actuals</v>
          </cell>
          <cell r="H35" t="str">
            <v>Revision</v>
          </cell>
          <cell r="I35" t="str">
            <v>2007 - 01 Adjusted To 2006 Actuals</v>
          </cell>
        </row>
        <row r="36">
          <cell r="B36" t="str">
            <v>Facility</v>
          </cell>
          <cell r="C36" t="str">
            <v>A9 - Goshen C341 (Capacitor Bank) Replacement</v>
          </cell>
          <cell r="H36" t="str">
            <v>Facility</v>
          </cell>
          <cell r="I36" t="str">
            <v>A9 - Goshen C341 (Capacitor Bank) Replacement</v>
          </cell>
        </row>
        <row r="37">
          <cell r="B37" t="str">
            <v>Station/Line</v>
          </cell>
          <cell r="C37" t="str">
            <v>S</v>
          </cell>
          <cell r="H37" t="str">
            <v>Station/Line</v>
          </cell>
          <cell r="I37" t="str">
            <v>S</v>
          </cell>
        </row>
        <row r="38">
          <cell r="B38" t="str">
            <v>Annv Date</v>
          </cell>
          <cell r="C38" t="str">
            <v>May</v>
          </cell>
          <cell r="H38" t="str">
            <v>Annv Date</v>
          </cell>
          <cell r="I38" t="str">
            <v xml:space="preserve">May </v>
          </cell>
        </row>
        <row r="40">
          <cell r="B40" t="str">
            <v>Jan</v>
          </cell>
          <cell r="C40" t="str">
            <v>Feb</v>
          </cell>
          <cell r="D40" t="str">
            <v>Mar</v>
          </cell>
          <cell r="E40" t="str">
            <v>Apr</v>
          </cell>
          <cell r="F40" t="str">
            <v>May</v>
          </cell>
          <cell r="G40" t="str">
            <v>Jun</v>
          </cell>
          <cell r="H40" t="str">
            <v>Jul</v>
          </cell>
          <cell r="I40" t="str">
            <v>Aug</v>
          </cell>
          <cell r="J40" t="str">
            <v>Sep</v>
          </cell>
          <cell r="K40" t="str">
            <v>Oct</v>
          </cell>
          <cell r="L40" t="str">
            <v>Nov</v>
          </cell>
          <cell r="M40" t="str">
            <v>Dec</v>
          </cell>
        </row>
        <row r="41">
          <cell r="B41" t="str">
            <v xml:space="preserve">      ----------------------</v>
          </cell>
          <cell r="C41" t="str">
            <v xml:space="preserve">      ----------------------</v>
          </cell>
          <cell r="D41" t="str">
            <v xml:space="preserve">      ----------------------</v>
          </cell>
          <cell r="E41" t="str">
            <v xml:space="preserve">      ----------------------</v>
          </cell>
          <cell r="F41" t="str">
            <v xml:space="preserve">      ----------------------</v>
          </cell>
          <cell r="G41" t="str">
            <v xml:space="preserve">      ----------------------</v>
          </cell>
          <cell r="H41" t="str">
            <v xml:space="preserve">      ----------------------</v>
          </cell>
          <cell r="I41" t="str">
            <v xml:space="preserve">      ----------------------</v>
          </cell>
          <cell r="J41" t="str">
            <v xml:space="preserve">      ----------------------</v>
          </cell>
          <cell r="K41" t="str">
            <v xml:space="preserve">      ----------------------</v>
          </cell>
          <cell r="L41" t="str">
            <v xml:space="preserve">      ----------------------</v>
          </cell>
          <cell r="M41" t="str">
            <v xml:space="preserve">      ----------------------</v>
          </cell>
        </row>
        <row r="42">
          <cell r="B42">
            <v>7355245.8399999999</v>
          </cell>
          <cell r="C42">
            <v>7355245.8399999999</v>
          </cell>
          <cell r="D42">
            <v>7355245.8399999999</v>
          </cell>
          <cell r="E42">
            <v>7355245.8399999999</v>
          </cell>
          <cell r="F42">
            <v>7355245.8399999999</v>
          </cell>
          <cell r="G42">
            <v>7355245.8399999999</v>
          </cell>
          <cell r="H42">
            <v>7355245.8399999999</v>
          </cell>
          <cell r="I42">
            <v>7355245.8399999999</v>
          </cell>
          <cell r="J42">
            <v>7355245.8399999999</v>
          </cell>
          <cell r="K42">
            <v>7355245.8399999999</v>
          </cell>
          <cell r="L42">
            <v>7355245.8399999999</v>
          </cell>
          <cell r="M42">
            <v>7355245.8399999999</v>
          </cell>
        </row>
        <row r="43">
          <cell r="B43">
            <v>4903497.2266666666</v>
          </cell>
          <cell r="C43">
            <v>4903497.2266666666</v>
          </cell>
          <cell r="D43">
            <v>4903497.2266666666</v>
          </cell>
          <cell r="E43">
            <v>4903497.2266666666</v>
          </cell>
          <cell r="F43">
            <v>4903497.2266666666</v>
          </cell>
          <cell r="G43">
            <v>4903497.2266666666</v>
          </cell>
          <cell r="H43">
            <v>4903497.2266666666</v>
          </cell>
          <cell r="I43">
            <v>4903497.2266666666</v>
          </cell>
          <cell r="J43">
            <v>4903497.2266666666</v>
          </cell>
          <cell r="K43">
            <v>4903497.2266666666</v>
          </cell>
          <cell r="L43">
            <v>4903497.2266666666</v>
          </cell>
          <cell r="M43">
            <v>4903497.2266666666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4903497.2266666666</v>
          </cell>
          <cell r="C45">
            <v>4903497.2266666666</v>
          </cell>
          <cell r="D45">
            <v>4903497.2266666666</v>
          </cell>
          <cell r="E45">
            <v>4903497.2266666666</v>
          </cell>
          <cell r="F45">
            <v>4903497.2266666666</v>
          </cell>
          <cell r="G45">
            <v>4903497.2266666666</v>
          </cell>
          <cell r="H45">
            <v>4903497.2266666666</v>
          </cell>
          <cell r="I45">
            <v>4903497.2266666666</v>
          </cell>
          <cell r="J45">
            <v>4903497.2266666666</v>
          </cell>
          <cell r="K45">
            <v>4903497.2266666666</v>
          </cell>
          <cell r="L45">
            <v>4903497.2266666666</v>
          </cell>
          <cell r="M45">
            <v>4903497.2266666666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</row>
        <row r="47">
          <cell r="B47">
            <v>0.12970000000000001</v>
          </cell>
          <cell r="C47">
            <v>0.12970000000000001</v>
          </cell>
          <cell r="D47">
            <v>0.12970000000000001</v>
          </cell>
          <cell r="E47">
            <v>0.12970000000000001</v>
          </cell>
          <cell r="F47">
            <v>0.12823000000000001</v>
          </cell>
          <cell r="G47">
            <v>0.13429000000000002</v>
          </cell>
          <cell r="H47">
            <v>0.13429000000000002</v>
          </cell>
          <cell r="I47">
            <v>0.13429000000000002</v>
          </cell>
          <cell r="J47">
            <v>0.13429000000000002</v>
          </cell>
          <cell r="K47">
            <v>0.13429000000000002</v>
          </cell>
          <cell r="L47">
            <v>0.13429000000000002</v>
          </cell>
          <cell r="M47">
            <v>0.13429000000000002</v>
          </cell>
        </row>
        <row r="48">
          <cell r="B48">
            <v>7.6439999999999994E-2</v>
          </cell>
          <cell r="C48">
            <v>7.6439999999999994E-2</v>
          </cell>
          <cell r="D48">
            <v>7.6439999999999994E-2</v>
          </cell>
          <cell r="E48">
            <v>7.6439999999999994E-2</v>
          </cell>
          <cell r="F48">
            <v>7.5389999999999999E-2</v>
          </cell>
          <cell r="G48">
            <v>7.8880000000000006E-2</v>
          </cell>
          <cell r="H48">
            <v>7.8880000000000006E-2</v>
          </cell>
          <cell r="I48">
            <v>7.8880000000000006E-2</v>
          </cell>
          <cell r="J48">
            <v>7.8880000000000006E-2</v>
          </cell>
          <cell r="K48">
            <v>7.8880000000000006E-2</v>
          </cell>
          <cell r="L48">
            <v>7.8880000000000006E-2</v>
          </cell>
          <cell r="M48">
            <v>7.8880000000000006E-2</v>
          </cell>
        </row>
        <row r="49">
          <cell r="B49">
            <v>2.222E-2</v>
          </cell>
          <cell r="C49">
            <v>2.222E-2</v>
          </cell>
          <cell r="D49">
            <v>2.222E-2</v>
          </cell>
          <cell r="E49">
            <v>2.222E-2</v>
          </cell>
          <cell r="F49">
            <v>2.222E-2</v>
          </cell>
          <cell r="G49">
            <v>2.222E-2</v>
          </cell>
          <cell r="H49">
            <v>2.222E-2</v>
          </cell>
          <cell r="I49">
            <v>2.222E-2</v>
          </cell>
          <cell r="J49">
            <v>2.222E-2</v>
          </cell>
          <cell r="K49">
            <v>2.222E-2</v>
          </cell>
          <cell r="L49">
            <v>2.222E-2</v>
          </cell>
          <cell r="M49">
            <v>2.222E-2</v>
          </cell>
        </row>
        <row r="50">
          <cell r="B50">
            <v>3.1040000000000002E-2</v>
          </cell>
          <cell r="C50">
            <v>3.1040000000000002E-2</v>
          </cell>
          <cell r="D50">
            <v>3.1040000000000002E-2</v>
          </cell>
          <cell r="E50">
            <v>3.1040000000000002E-2</v>
          </cell>
          <cell r="F50">
            <v>3.0620000000000001E-2</v>
          </cell>
          <cell r="G50">
            <v>3.3189999999999997E-2</v>
          </cell>
          <cell r="H50">
            <v>3.3189999999999997E-2</v>
          </cell>
          <cell r="I50">
            <v>3.3189999999999997E-2</v>
          </cell>
          <cell r="J50">
            <v>3.3189999999999997E-2</v>
          </cell>
          <cell r="K50">
            <v>3.3189999999999997E-2</v>
          </cell>
          <cell r="L50">
            <v>3.3189999999999997E-2</v>
          </cell>
          <cell r="M50">
            <v>3.3189999999999997E-2</v>
          </cell>
        </row>
        <row r="51">
          <cell r="B51">
            <v>5.5999999999999999E-3</v>
          </cell>
          <cell r="C51">
            <v>5.5999999999999999E-3</v>
          </cell>
          <cell r="D51">
            <v>5.5999999999999999E-3</v>
          </cell>
          <cell r="E51">
            <v>5.5999999999999999E-3</v>
          </cell>
          <cell r="F51">
            <v>5.5999999999999999E-3</v>
          </cell>
          <cell r="G51">
            <v>5.5999999999999999E-3</v>
          </cell>
          <cell r="H51">
            <v>5.5999999999999999E-3</v>
          </cell>
          <cell r="I51">
            <v>5.5999999999999999E-3</v>
          </cell>
          <cell r="J51">
            <v>5.5999999999999999E-3</v>
          </cell>
          <cell r="K51">
            <v>5.5999999999999999E-3</v>
          </cell>
          <cell r="L51">
            <v>5.5999999999999999E-3</v>
          </cell>
          <cell r="M51">
            <v>5.5999999999999999E-3</v>
          </cell>
        </row>
        <row r="52">
          <cell r="B52">
            <v>3.47E-3</v>
          </cell>
          <cell r="C52">
            <v>3.47E-3</v>
          </cell>
          <cell r="D52">
            <v>3.47E-3</v>
          </cell>
          <cell r="E52">
            <v>3.47E-3</v>
          </cell>
          <cell r="F52">
            <v>3.47E-3</v>
          </cell>
          <cell r="G52">
            <v>3.47E-3</v>
          </cell>
          <cell r="H52">
            <v>3.47E-3</v>
          </cell>
          <cell r="I52">
            <v>3.47E-3</v>
          </cell>
          <cell r="J52">
            <v>3.47E-3</v>
          </cell>
          <cell r="K52">
            <v>3.47E-3</v>
          </cell>
          <cell r="L52">
            <v>3.47E-3</v>
          </cell>
          <cell r="M52">
            <v>3.47E-3</v>
          </cell>
        </row>
        <row r="53">
          <cell r="B53">
            <v>2.01E-2</v>
          </cell>
          <cell r="C53">
            <v>2.01E-2</v>
          </cell>
          <cell r="D53">
            <v>2.01E-2</v>
          </cell>
          <cell r="E53">
            <v>2.01E-2</v>
          </cell>
          <cell r="F53">
            <v>2.01E-2</v>
          </cell>
          <cell r="G53">
            <v>2.01E-2</v>
          </cell>
          <cell r="H53">
            <v>2.01E-2</v>
          </cell>
          <cell r="I53">
            <v>2.01E-2</v>
          </cell>
          <cell r="J53">
            <v>2.01E-2</v>
          </cell>
          <cell r="K53">
            <v>2.01E-2</v>
          </cell>
          <cell r="L53">
            <v>2.01E-2</v>
          </cell>
          <cell r="M53">
            <v>2.01E-2</v>
          </cell>
        </row>
        <row r="54">
          <cell r="B54">
            <v>4.0600000000000002E-3</v>
          </cell>
          <cell r="C54">
            <v>4.0600000000000002E-3</v>
          </cell>
          <cell r="D54">
            <v>4.0600000000000002E-3</v>
          </cell>
          <cell r="E54">
            <v>4.0600000000000002E-3</v>
          </cell>
          <cell r="F54">
            <v>4.0600000000000002E-3</v>
          </cell>
          <cell r="G54">
            <v>4.0600000000000002E-3</v>
          </cell>
          <cell r="H54">
            <v>4.0600000000000002E-3</v>
          </cell>
          <cell r="I54">
            <v>4.0600000000000002E-3</v>
          </cell>
          <cell r="J54">
            <v>4.0600000000000002E-3</v>
          </cell>
          <cell r="K54">
            <v>4.0600000000000002E-3</v>
          </cell>
          <cell r="L54">
            <v>4.0600000000000002E-3</v>
          </cell>
          <cell r="M54">
            <v>4.0600000000000002E-3</v>
          </cell>
        </row>
        <row r="55">
          <cell r="B55">
            <v>2.15E-3</v>
          </cell>
          <cell r="C55">
            <v>2.15E-3</v>
          </cell>
          <cell r="D55">
            <v>2.15E-3</v>
          </cell>
          <cell r="E55">
            <v>2.15E-3</v>
          </cell>
          <cell r="F55">
            <v>2.15E-3</v>
          </cell>
          <cell r="G55">
            <v>2.15E-3</v>
          </cell>
          <cell r="H55">
            <v>2.15E-3</v>
          </cell>
          <cell r="I55">
            <v>2.15E-3</v>
          </cell>
          <cell r="J55">
            <v>2.15E-3</v>
          </cell>
          <cell r="K55">
            <v>2.15E-3</v>
          </cell>
          <cell r="L55">
            <v>2.15E-3</v>
          </cell>
          <cell r="M55">
            <v>2.15E-3</v>
          </cell>
        </row>
        <row r="56">
          <cell r="B56">
            <v>3.0000000000000001E-3</v>
          </cell>
          <cell r="C56">
            <v>3.0000000000000001E-3</v>
          </cell>
          <cell r="D56">
            <v>3.0000000000000001E-3</v>
          </cell>
          <cell r="E56">
            <v>3.0000000000000001E-3</v>
          </cell>
          <cell r="F56">
            <v>3.0000000000000001E-3</v>
          </cell>
          <cell r="G56">
            <v>3.0000000000000001E-3</v>
          </cell>
          <cell r="H56">
            <v>3.0000000000000001E-3</v>
          </cell>
          <cell r="I56">
            <v>3.0000000000000001E-3</v>
          </cell>
          <cell r="J56">
            <v>3.0000000000000001E-3</v>
          </cell>
          <cell r="K56">
            <v>3.0000000000000001E-3</v>
          </cell>
          <cell r="L56">
            <v>3.0000000000000001E-3</v>
          </cell>
          <cell r="M56">
            <v>3.0000000000000001E-3</v>
          </cell>
        </row>
        <row r="57">
          <cell r="B57" t="str">
            <v xml:space="preserve">      ----------------------</v>
          </cell>
          <cell r="C57" t="str">
            <v xml:space="preserve">      ----------------------</v>
          </cell>
          <cell r="D57" t="str">
            <v xml:space="preserve">      ----------------------</v>
          </cell>
          <cell r="E57" t="str">
            <v xml:space="preserve">      ----------------------</v>
          </cell>
          <cell r="F57" t="str">
            <v xml:space="preserve">      ----------------------</v>
          </cell>
          <cell r="G57" t="str">
            <v xml:space="preserve">      ----------------------</v>
          </cell>
          <cell r="H57" t="str">
            <v xml:space="preserve">      ----------------------</v>
          </cell>
          <cell r="I57" t="str">
            <v xml:space="preserve">      ----------------------</v>
          </cell>
          <cell r="J57" t="str">
            <v xml:space="preserve">      ----------------------</v>
          </cell>
          <cell r="K57" t="str">
            <v xml:space="preserve">      ----------------------</v>
          </cell>
          <cell r="L57" t="str">
            <v xml:space="preserve">      ----------------------</v>
          </cell>
          <cell r="M57" t="str">
            <v xml:space="preserve">      ----------------------</v>
          </cell>
        </row>
        <row r="58">
          <cell r="B58">
            <v>0.16808000000000003</v>
          </cell>
          <cell r="C58">
            <v>0.16808000000000003</v>
          </cell>
          <cell r="D58">
            <v>0.16808000000000003</v>
          </cell>
          <cell r="E58">
            <v>0.16808000000000003</v>
          </cell>
          <cell r="F58">
            <v>0.16661000000000004</v>
          </cell>
          <cell r="G58">
            <v>0.17267000000000005</v>
          </cell>
          <cell r="H58">
            <v>0.17267000000000005</v>
          </cell>
          <cell r="I58">
            <v>0.17267000000000005</v>
          </cell>
          <cell r="J58">
            <v>0.17267000000000005</v>
          </cell>
          <cell r="K58">
            <v>0.17267000000000005</v>
          </cell>
          <cell r="L58">
            <v>0.17267000000000005</v>
          </cell>
          <cell r="M58">
            <v>0.17267000000000005</v>
          </cell>
        </row>
        <row r="59">
          <cell r="B59" t="str">
            <v xml:space="preserve"> ================</v>
          </cell>
          <cell r="C59" t="str">
            <v xml:space="preserve"> ================</v>
          </cell>
          <cell r="D59" t="str">
            <v xml:space="preserve"> ================</v>
          </cell>
          <cell r="E59" t="str">
            <v xml:space="preserve"> ================</v>
          </cell>
          <cell r="F59" t="str">
            <v xml:space="preserve"> ================</v>
          </cell>
          <cell r="G59" t="str">
            <v xml:space="preserve"> ================</v>
          </cell>
          <cell r="H59" t="str">
            <v xml:space="preserve"> ================</v>
          </cell>
          <cell r="I59" t="str">
            <v xml:space="preserve"> ================</v>
          </cell>
          <cell r="J59" t="str">
            <v xml:space="preserve"> ================</v>
          </cell>
          <cell r="K59" t="str">
            <v xml:space="preserve"> ================</v>
          </cell>
          <cell r="L59" t="str">
            <v xml:space="preserve"> ================</v>
          </cell>
          <cell r="M59" t="str">
            <v xml:space="preserve"> ================</v>
          </cell>
        </row>
        <row r="61">
          <cell r="B61">
            <v>1.4006666666666669E-2</v>
          </cell>
          <cell r="C61">
            <v>1.4006666666666669E-2</v>
          </cell>
          <cell r="D61">
            <v>1.4006666666666669E-2</v>
          </cell>
          <cell r="E61">
            <v>1.4006666666666669E-2</v>
          </cell>
          <cell r="F61">
            <v>1.388416666666667E-2</v>
          </cell>
          <cell r="G61">
            <v>1.438916666666667E-2</v>
          </cell>
          <cell r="H61">
            <v>1.438916666666667E-2</v>
          </cell>
          <cell r="I61">
            <v>1.438916666666667E-2</v>
          </cell>
          <cell r="J61">
            <v>1.438916666666667E-2</v>
          </cell>
          <cell r="K61">
            <v>1.438916666666667E-2</v>
          </cell>
          <cell r="L61">
            <v>1.438916666666667E-2</v>
          </cell>
          <cell r="M61">
            <v>1.438916666666667E-2</v>
          </cell>
        </row>
        <row r="63">
          <cell r="B63">
            <v>68681.651154844454</v>
          </cell>
          <cell r="C63">
            <v>68681.651154844454</v>
          </cell>
          <cell r="D63">
            <v>68681.651154844454</v>
          </cell>
          <cell r="E63">
            <v>68681.651154844454</v>
          </cell>
          <cell r="F63">
            <v>68080.972744577797</v>
          </cell>
          <cell r="G63">
            <v>70557.238844044463</v>
          </cell>
          <cell r="H63">
            <v>70557.238844044463</v>
          </cell>
          <cell r="I63">
            <v>70557.238844044463</v>
          </cell>
          <cell r="J63">
            <v>70557.238844044463</v>
          </cell>
          <cell r="K63">
            <v>70557.238844044463</v>
          </cell>
          <cell r="L63">
            <v>70557.238844044463</v>
          </cell>
          <cell r="M63">
            <v>70557.238844044463</v>
          </cell>
        </row>
        <row r="65">
          <cell r="M65">
            <v>836708.24927226698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-380.02103506666026</v>
          </cell>
          <cell r="C68">
            <v>-380.02103506666026</v>
          </cell>
          <cell r="D68">
            <v>-380.02103506666026</v>
          </cell>
          <cell r="E68">
            <v>-380.02103506666026</v>
          </cell>
          <cell r="F68">
            <v>-375.93478737775877</v>
          </cell>
          <cell r="G68">
            <v>2100.331312088907</v>
          </cell>
          <cell r="H68">
            <v>2100.331312088907</v>
          </cell>
          <cell r="I68">
            <v>2100.331312088907</v>
          </cell>
          <cell r="J68">
            <v>2100.331312088907</v>
          </cell>
          <cell r="K68">
            <v>2100.331312088907</v>
          </cell>
          <cell r="L68">
            <v>2100.331312088907</v>
          </cell>
          <cell r="M68">
            <v>2100.331312088907</v>
          </cell>
        </row>
        <row r="69">
          <cell r="B69">
            <v>-380.02103506666026</v>
          </cell>
          <cell r="C69">
            <v>-380.02103506666026</v>
          </cell>
          <cell r="D69">
            <v>-380.02103506666026</v>
          </cell>
          <cell r="E69">
            <v>-380.02103506666026</v>
          </cell>
          <cell r="F69">
            <v>-375.93478737775877</v>
          </cell>
          <cell r="G69">
            <v>2100.331312088907</v>
          </cell>
          <cell r="H69">
            <v>2100.331312088907</v>
          </cell>
          <cell r="I69">
            <v>2100.331312088907</v>
          </cell>
          <cell r="J69">
            <v>2100.331312088907</v>
          </cell>
          <cell r="K69">
            <v>2100.331312088907</v>
          </cell>
          <cell r="L69">
            <v>2100.331312088907</v>
          </cell>
          <cell r="M69">
            <v>2100.331312088907</v>
          </cell>
        </row>
        <row r="71">
          <cell r="M71">
            <v>12806.300256978255</v>
          </cell>
        </row>
        <row r="80">
          <cell r="B80" t="str">
            <v>Revision</v>
          </cell>
          <cell r="C80" t="str">
            <v>2007 - 01 Adjusted To 2006 Actuals</v>
          </cell>
        </row>
        <row r="81">
          <cell r="B81" t="str">
            <v>Facility</v>
          </cell>
          <cell r="C81" t="str">
            <v>A9 - Goshen C341 (Capacitor Bank) Replacement</v>
          </cell>
        </row>
        <row r="82">
          <cell r="B82" t="str">
            <v>Station/Line</v>
          </cell>
          <cell r="C82" t="str">
            <v>S</v>
          </cell>
        </row>
        <row r="83">
          <cell r="B83" t="str">
            <v>Annv Date</v>
          </cell>
          <cell r="C83" t="str">
            <v>November</v>
          </cell>
        </row>
        <row r="85">
          <cell r="B85" t="str">
            <v>Jan</v>
          </cell>
          <cell r="C85" t="str">
            <v>Feb</v>
          </cell>
          <cell r="D85" t="str">
            <v>Mar</v>
          </cell>
          <cell r="E85" t="str">
            <v>Apr</v>
          </cell>
          <cell r="F85" t="str">
            <v>May</v>
          </cell>
          <cell r="G85" t="str">
            <v>Jun</v>
          </cell>
        </row>
        <row r="86">
          <cell r="B86" t="str">
            <v xml:space="preserve"> ----------------</v>
          </cell>
          <cell r="C86" t="str">
            <v xml:space="preserve"> ----------------</v>
          </cell>
          <cell r="D86" t="str">
            <v xml:space="preserve"> ----------------</v>
          </cell>
          <cell r="E86" t="str">
            <v xml:space="preserve"> ----------------</v>
          </cell>
          <cell r="F86" t="str">
            <v xml:space="preserve"> ----------------</v>
          </cell>
          <cell r="G86" t="str">
            <v xml:space="preserve"> ----------------</v>
          </cell>
        </row>
        <row r="87">
          <cell r="B87">
            <v>7355245.8399999999</v>
          </cell>
          <cell r="C87">
            <v>7355245.8399999999</v>
          </cell>
          <cell r="D87">
            <v>7355245.8399999999</v>
          </cell>
          <cell r="E87">
            <v>7355245.8399999999</v>
          </cell>
          <cell r="F87">
            <v>7355245.8399999999</v>
          </cell>
          <cell r="G87">
            <v>7355245.8399999999</v>
          </cell>
        </row>
        <row r="88">
          <cell r="B88">
            <v>4903497.2266666666</v>
          </cell>
          <cell r="C88">
            <v>4903497.2266666666</v>
          </cell>
          <cell r="D88">
            <v>4903497.2266666666</v>
          </cell>
          <cell r="E88">
            <v>4903497.2266666666</v>
          </cell>
          <cell r="F88">
            <v>4903497.2266666666</v>
          </cell>
          <cell r="G88">
            <v>4903497.2266666666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>
            <v>4903497.2266666666</v>
          </cell>
          <cell r="C90">
            <v>4903497.2266666666</v>
          </cell>
          <cell r="D90">
            <v>4903497.2266666666</v>
          </cell>
          <cell r="E90">
            <v>4903497.2266666666</v>
          </cell>
          <cell r="F90">
            <v>4903497.2266666666</v>
          </cell>
          <cell r="G90">
            <v>4903497.2266666666</v>
          </cell>
        </row>
        <row r="91"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</row>
        <row r="92">
          <cell r="B92">
            <v>0.12970000000000001</v>
          </cell>
          <cell r="C92">
            <v>0.12970000000000001</v>
          </cell>
          <cell r="D92">
            <v>0.12970000000000001</v>
          </cell>
          <cell r="E92">
            <v>0.12970000000000001</v>
          </cell>
          <cell r="F92">
            <v>0.12823000000000001</v>
          </cell>
          <cell r="G92">
            <v>0.13429000000000002</v>
          </cell>
        </row>
        <row r="93">
          <cell r="B93">
            <v>7.6439999999999994E-2</v>
          </cell>
          <cell r="C93">
            <v>7.6439999999999994E-2</v>
          </cell>
          <cell r="D93">
            <v>7.6439999999999994E-2</v>
          </cell>
          <cell r="E93">
            <v>7.6439999999999994E-2</v>
          </cell>
          <cell r="F93">
            <v>7.5389999999999999E-2</v>
          </cell>
          <cell r="G93">
            <v>7.8880000000000006E-2</v>
          </cell>
        </row>
        <row r="94">
          <cell r="B94">
            <v>2.222E-2</v>
          </cell>
          <cell r="C94">
            <v>2.222E-2</v>
          </cell>
          <cell r="D94">
            <v>2.222E-2</v>
          </cell>
          <cell r="E94">
            <v>2.222E-2</v>
          </cell>
          <cell r="F94">
            <v>2.222E-2</v>
          </cell>
          <cell r="G94">
            <v>2.222E-2</v>
          </cell>
        </row>
        <row r="95">
          <cell r="B95">
            <v>3.1040000000000002E-2</v>
          </cell>
          <cell r="C95">
            <v>3.1040000000000002E-2</v>
          </cell>
          <cell r="D95">
            <v>3.1040000000000002E-2</v>
          </cell>
          <cell r="E95">
            <v>3.1040000000000002E-2</v>
          </cell>
          <cell r="F95">
            <v>3.0620000000000001E-2</v>
          </cell>
          <cell r="G95">
            <v>3.3189999999999997E-2</v>
          </cell>
        </row>
        <row r="96">
          <cell r="B96">
            <v>5.5999999999999999E-3</v>
          </cell>
          <cell r="C96">
            <v>5.5999999999999999E-3</v>
          </cell>
          <cell r="D96">
            <v>5.5999999999999999E-3</v>
          </cell>
          <cell r="E96">
            <v>5.5999999999999999E-3</v>
          </cell>
          <cell r="F96">
            <v>5.5999999999999999E-3</v>
          </cell>
          <cell r="G96">
            <v>5.5999999999999999E-3</v>
          </cell>
        </row>
        <row r="97">
          <cell r="B97">
            <v>3.47E-3</v>
          </cell>
          <cell r="C97">
            <v>3.47E-3</v>
          </cell>
          <cell r="D97">
            <v>3.47E-3</v>
          </cell>
          <cell r="E97">
            <v>3.47E-3</v>
          </cell>
          <cell r="F97">
            <v>3.47E-3</v>
          </cell>
          <cell r="G97">
            <v>3.47E-3</v>
          </cell>
        </row>
        <row r="98">
          <cell r="B98">
            <v>2.01E-2</v>
          </cell>
          <cell r="C98">
            <v>2.01E-2</v>
          </cell>
          <cell r="D98">
            <v>2.01E-2</v>
          </cell>
          <cell r="E98">
            <v>2.01E-2</v>
          </cell>
          <cell r="F98">
            <v>2.01E-2</v>
          </cell>
          <cell r="G98">
            <v>2.01E-2</v>
          </cell>
        </row>
        <row r="99">
          <cell r="B99">
            <v>4.0600000000000002E-3</v>
          </cell>
          <cell r="C99">
            <v>4.0600000000000002E-3</v>
          </cell>
          <cell r="D99">
            <v>4.0600000000000002E-3</v>
          </cell>
          <cell r="E99">
            <v>4.0600000000000002E-3</v>
          </cell>
          <cell r="F99">
            <v>4.0600000000000002E-3</v>
          </cell>
          <cell r="G99">
            <v>4.0600000000000002E-3</v>
          </cell>
        </row>
        <row r="100">
          <cell r="B100">
            <v>2.15E-3</v>
          </cell>
          <cell r="C100">
            <v>2.15E-3</v>
          </cell>
          <cell r="D100">
            <v>2.15E-3</v>
          </cell>
          <cell r="E100">
            <v>2.15E-3</v>
          </cell>
          <cell r="F100">
            <v>2.15E-3</v>
          </cell>
          <cell r="G100">
            <v>2.15E-3</v>
          </cell>
        </row>
        <row r="101">
          <cell r="B101">
            <v>3.0000000000000001E-3</v>
          </cell>
          <cell r="C101">
            <v>3.0000000000000001E-3</v>
          </cell>
          <cell r="D101">
            <v>3.0000000000000001E-3</v>
          </cell>
          <cell r="E101">
            <v>3.0000000000000001E-3</v>
          </cell>
          <cell r="F101">
            <v>3.0000000000000001E-3</v>
          </cell>
          <cell r="G101">
            <v>3.0000000000000001E-3</v>
          </cell>
        </row>
        <row r="102">
          <cell r="B102" t="str">
            <v xml:space="preserve">      ----------------------</v>
          </cell>
          <cell r="C102" t="str">
            <v xml:space="preserve">      ----------------------</v>
          </cell>
          <cell r="D102" t="str">
            <v xml:space="preserve">      ----------------------</v>
          </cell>
          <cell r="E102" t="str">
            <v xml:space="preserve">      ----------------------</v>
          </cell>
          <cell r="F102" t="str">
            <v xml:space="preserve">      ----------------------</v>
          </cell>
          <cell r="G102" t="str">
            <v xml:space="preserve">      ----------------------</v>
          </cell>
        </row>
        <row r="103">
          <cell r="B103">
            <v>0.16808000000000003</v>
          </cell>
          <cell r="C103">
            <v>0.16808000000000003</v>
          </cell>
          <cell r="D103">
            <v>0.16808000000000003</v>
          </cell>
          <cell r="E103">
            <v>0.16808000000000003</v>
          </cell>
          <cell r="F103">
            <v>0.16661000000000004</v>
          </cell>
          <cell r="G103">
            <v>0.17267000000000005</v>
          </cell>
        </row>
        <row r="104">
          <cell r="B104" t="str">
            <v xml:space="preserve"> ================</v>
          </cell>
          <cell r="C104" t="str">
            <v xml:space="preserve"> ================</v>
          </cell>
          <cell r="D104" t="str">
            <v xml:space="preserve"> ================</v>
          </cell>
          <cell r="E104" t="str">
            <v xml:space="preserve"> ================</v>
          </cell>
          <cell r="F104" t="str">
            <v xml:space="preserve"> ================</v>
          </cell>
          <cell r="G104" t="str">
            <v xml:space="preserve"> ================</v>
          </cell>
        </row>
        <row r="106">
          <cell r="B106">
            <v>1.4006666666666669E-2</v>
          </cell>
          <cell r="C106">
            <v>1.4006666666666669E-2</v>
          </cell>
          <cell r="D106">
            <v>1.4006666666666669E-2</v>
          </cell>
          <cell r="E106">
            <v>1.4006666666666669E-2</v>
          </cell>
          <cell r="F106">
            <v>1.388416666666667E-2</v>
          </cell>
          <cell r="G106">
            <v>1.438916666666667E-2</v>
          </cell>
        </row>
        <row r="108">
          <cell r="B108">
            <v>68681.651154844454</v>
          </cell>
          <cell r="C108">
            <v>68681.651154844454</v>
          </cell>
          <cell r="D108">
            <v>68681.651154844454</v>
          </cell>
          <cell r="E108">
            <v>68681.651154844454</v>
          </cell>
          <cell r="F108">
            <v>68080.972744577797</v>
          </cell>
          <cell r="G108">
            <v>70557.238844044463</v>
          </cell>
        </row>
        <row r="114">
          <cell r="B114" t="str">
            <v>Jul</v>
          </cell>
          <cell r="C114" t="str">
            <v>Aug</v>
          </cell>
          <cell r="D114" t="str">
            <v>Sep</v>
          </cell>
          <cell r="E114" t="str">
            <v>Oct</v>
          </cell>
          <cell r="F114" t="str">
            <v>Nov</v>
          </cell>
          <cell r="G114" t="str">
            <v>Dec</v>
          </cell>
        </row>
        <row r="115">
          <cell r="B115" t="str">
            <v xml:space="preserve"> ----------------</v>
          </cell>
          <cell r="C115" t="str">
            <v xml:space="preserve"> ----------------</v>
          </cell>
          <cell r="D115" t="str">
            <v xml:space="preserve"> ----------------</v>
          </cell>
          <cell r="E115" t="str">
            <v xml:space="preserve"> ----------------</v>
          </cell>
          <cell r="F115" t="str">
            <v xml:space="preserve"> ----------------</v>
          </cell>
          <cell r="G115" t="str">
            <v xml:space="preserve"> ----------------</v>
          </cell>
        </row>
        <row r="116">
          <cell r="B116">
            <v>7355245.8399999999</v>
          </cell>
          <cell r="C116">
            <v>7355245.8399999999</v>
          </cell>
          <cell r="D116">
            <v>7355245.8399999999</v>
          </cell>
          <cell r="E116">
            <v>7355245.8399999999</v>
          </cell>
          <cell r="F116">
            <v>7355245.8399999999</v>
          </cell>
          <cell r="G116">
            <v>7355245.8399999999</v>
          </cell>
        </row>
        <row r="117">
          <cell r="B117">
            <v>4903497.2266666666</v>
          </cell>
          <cell r="C117">
            <v>4903497.2266666666</v>
          </cell>
          <cell r="D117">
            <v>4903497.2266666666</v>
          </cell>
          <cell r="E117">
            <v>4903497.2266666666</v>
          </cell>
          <cell r="F117">
            <v>4903497.2266666666</v>
          </cell>
          <cell r="G117">
            <v>4903497.2266666666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4903497.2266666666</v>
          </cell>
          <cell r="C119">
            <v>4903497.2266666666</v>
          </cell>
          <cell r="D119">
            <v>4903497.2266666666</v>
          </cell>
          <cell r="E119">
            <v>4903497.2266666666</v>
          </cell>
          <cell r="F119">
            <v>4903497.2266666666</v>
          </cell>
          <cell r="G119">
            <v>4903497.2266666666</v>
          </cell>
        </row>
        <row r="120"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</row>
        <row r="121">
          <cell r="B121">
            <v>0.13429000000000002</v>
          </cell>
          <cell r="C121">
            <v>0.13429000000000002</v>
          </cell>
          <cell r="D121">
            <v>0.13429000000000002</v>
          </cell>
          <cell r="E121">
            <v>0.13429000000000002</v>
          </cell>
          <cell r="F121">
            <v>0.13429000000000002</v>
          </cell>
          <cell r="G121">
            <v>0.13429000000000002</v>
          </cell>
        </row>
        <row r="122">
          <cell r="B122">
            <v>7.8880000000000006E-2</v>
          </cell>
          <cell r="C122">
            <v>7.8880000000000006E-2</v>
          </cell>
          <cell r="D122">
            <v>7.8880000000000006E-2</v>
          </cell>
          <cell r="E122">
            <v>7.8880000000000006E-2</v>
          </cell>
          <cell r="F122">
            <v>7.8880000000000006E-2</v>
          </cell>
          <cell r="G122">
            <v>7.8880000000000006E-2</v>
          </cell>
        </row>
        <row r="123">
          <cell r="B123">
            <v>2.222E-2</v>
          </cell>
          <cell r="C123">
            <v>2.222E-2</v>
          </cell>
          <cell r="D123">
            <v>2.222E-2</v>
          </cell>
          <cell r="E123">
            <v>2.222E-2</v>
          </cell>
          <cell r="F123">
            <v>2.222E-2</v>
          </cell>
          <cell r="G123">
            <v>2.222E-2</v>
          </cell>
        </row>
        <row r="124">
          <cell r="B124">
            <v>3.3189999999999997E-2</v>
          </cell>
          <cell r="C124">
            <v>3.3189999999999997E-2</v>
          </cell>
          <cell r="D124">
            <v>3.3189999999999997E-2</v>
          </cell>
          <cell r="E124">
            <v>3.3189999999999997E-2</v>
          </cell>
          <cell r="F124">
            <v>3.3189999999999997E-2</v>
          </cell>
          <cell r="G124">
            <v>3.3189999999999997E-2</v>
          </cell>
        </row>
        <row r="125">
          <cell r="B125">
            <v>5.5999999999999999E-3</v>
          </cell>
          <cell r="C125">
            <v>5.5999999999999999E-3</v>
          </cell>
          <cell r="D125">
            <v>5.5999999999999999E-3</v>
          </cell>
          <cell r="E125">
            <v>5.5999999999999999E-3</v>
          </cell>
          <cell r="F125">
            <v>5.5999999999999999E-3</v>
          </cell>
          <cell r="G125">
            <v>5.5999999999999999E-3</v>
          </cell>
        </row>
        <row r="126">
          <cell r="B126">
            <v>3.47E-3</v>
          </cell>
          <cell r="C126">
            <v>3.47E-3</v>
          </cell>
          <cell r="D126">
            <v>3.47E-3</v>
          </cell>
          <cell r="E126">
            <v>3.47E-3</v>
          </cell>
          <cell r="F126">
            <v>3.47E-3</v>
          </cell>
          <cell r="G126">
            <v>3.47E-3</v>
          </cell>
        </row>
        <row r="127">
          <cell r="B127">
            <v>2.01E-2</v>
          </cell>
          <cell r="C127">
            <v>2.01E-2</v>
          </cell>
          <cell r="D127">
            <v>2.01E-2</v>
          </cell>
          <cell r="E127">
            <v>2.01E-2</v>
          </cell>
          <cell r="F127">
            <v>2.01E-2</v>
          </cell>
          <cell r="G127">
            <v>2.01E-2</v>
          </cell>
        </row>
        <row r="128">
          <cell r="B128">
            <v>4.0600000000000002E-3</v>
          </cell>
          <cell r="C128">
            <v>4.0600000000000002E-3</v>
          </cell>
          <cell r="D128">
            <v>4.0600000000000002E-3</v>
          </cell>
          <cell r="E128">
            <v>4.0600000000000002E-3</v>
          </cell>
          <cell r="F128">
            <v>4.0600000000000002E-3</v>
          </cell>
          <cell r="G128">
            <v>4.0600000000000002E-3</v>
          </cell>
        </row>
        <row r="129">
          <cell r="B129">
            <v>2.15E-3</v>
          </cell>
          <cell r="C129">
            <v>2.15E-3</v>
          </cell>
          <cell r="D129">
            <v>2.15E-3</v>
          </cell>
          <cell r="E129">
            <v>2.15E-3</v>
          </cell>
          <cell r="F129">
            <v>2.15E-3</v>
          </cell>
          <cell r="G129">
            <v>2.15E-3</v>
          </cell>
        </row>
        <row r="130">
          <cell r="B130">
            <v>3.0000000000000001E-3</v>
          </cell>
          <cell r="C130">
            <v>3.0000000000000001E-3</v>
          </cell>
          <cell r="D130">
            <v>3.0000000000000001E-3</v>
          </cell>
          <cell r="E130">
            <v>3.0000000000000001E-3</v>
          </cell>
          <cell r="F130">
            <v>3.0000000000000001E-3</v>
          </cell>
          <cell r="G130">
            <v>3.0000000000000001E-3</v>
          </cell>
        </row>
        <row r="131">
          <cell r="B131" t="str">
            <v xml:space="preserve">      ----------------------</v>
          </cell>
          <cell r="C131" t="str">
            <v xml:space="preserve">      ----------------------</v>
          </cell>
          <cell r="D131" t="str">
            <v xml:space="preserve">      ----------------------</v>
          </cell>
          <cell r="E131" t="str">
            <v xml:space="preserve">      ----------------------</v>
          </cell>
          <cell r="F131" t="str">
            <v xml:space="preserve">      ----------------------</v>
          </cell>
          <cell r="G131" t="str">
            <v xml:space="preserve">      ----------------------</v>
          </cell>
        </row>
        <row r="132">
          <cell r="B132">
            <v>0.17267000000000005</v>
          </cell>
          <cell r="C132">
            <v>0.17267000000000005</v>
          </cell>
          <cell r="D132">
            <v>0.17267000000000005</v>
          </cell>
          <cell r="E132">
            <v>0.17267000000000005</v>
          </cell>
          <cell r="F132">
            <v>0.17267000000000005</v>
          </cell>
          <cell r="G132">
            <v>0.17267000000000005</v>
          </cell>
        </row>
        <row r="133">
          <cell r="B133" t="str">
            <v xml:space="preserve"> ================</v>
          </cell>
          <cell r="C133" t="str">
            <v xml:space="preserve"> ================</v>
          </cell>
          <cell r="D133" t="str">
            <v xml:space="preserve"> ================</v>
          </cell>
          <cell r="E133" t="str">
            <v xml:space="preserve"> ================</v>
          </cell>
          <cell r="F133" t="str">
            <v xml:space="preserve"> ================</v>
          </cell>
          <cell r="G133" t="str">
            <v xml:space="preserve"> ================</v>
          </cell>
        </row>
        <row r="135">
          <cell r="B135">
            <v>1.438916666666667E-2</v>
          </cell>
          <cell r="C135">
            <v>1.438916666666667E-2</v>
          </cell>
          <cell r="D135">
            <v>1.438916666666667E-2</v>
          </cell>
          <cell r="E135">
            <v>1.438916666666667E-2</v>
          </cell>
          <cell r="F135">
            <v>1.438916666666667E-2</v>
          </cell>
          <cell r="G135">
            <v>1.438916666666667E-2</v>
          </cell>
        </row>
        <row r="137">
          <cell r="B137">
            <v>70557.238844044463</v>
          </cell>
          <cell r="C137">
            <v>70557.238844044463</v>
          </cell>
          <cell r="D137">
            <v>70557.238844044463</v>
          </cell>
          <cell r="E137">
            <v>70557.238844044463</v>
          </cell>
          <cell r="F137">
            <v>70557.238844044463</v>
          </cell>
          <cell r="G137">
            <v>70557.238844044463</v>
          </cell>
        </row>
        <row r="139">
          <cell r="G139">
            <v>836708.24927226698</v>
          </cell>
        </row>
      </sheetData>
      <sheetData sheetId="18">
        <row r="3">
          <cell r="C3" t="str">
            <v>T h e    E n d</v>
          </cell>
        </row>
        <row r="15">
          <cell r="B15" t="str">
            <v>= [Clear_Months_Value]</v>
          </cell>
        </row>
        <row r="16">
          <cell r="B16" t="str">
            <v>= [Print_Switch_1]</v>
          </cell>
        </row>
        <row r="17">
          <cell r="B17" t="str">
            <v>= [Print_Switch_2]</v>
          </cell>
        </row>
        <row r="18">
          <cell r="B18" t="str">
            <v>= [Print_Switch_3]</v>
          </cell>
        </row>
        <row r="19">
          <cell r="B19" t="str">
            <v>= [Print_Switch_4]</v>
          </cell>
        </row>
      </sheetData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 Inputs"/>
      <sheetName val="Screens"/>
      <sheetName val="Cash Flow"/>
      <sheetName val="Chart1"/>
      <sheetName val="Capital Summary"/>
      <sheetName val="Capital Inputs"/>
      <sheetName val="OandM"/>
      <sheetName val="Labor"/>
      <sheetName val="Revenue"/>
      <sheetName val="Work Space"/>
      <sheetName val="Labor Capital"/>
      <sheetName val="Cap1"/>
      <sheetName val="Cap2"/>
      <sheetName val="Cap3"/>
      <sheetName val="Cap4"/>
      <sheetName val="Cap5"/>
      <sheetName val="Cap6"/>
      <sheetName val="Cap7"/>
      <sheetName val="Cap8"/>
      <sheetName val="Cap9"/>
      <sheetName val="Cap10"/>
      <sheetName val="Capital"/>
      <sheetName val="DBWork"/>
      <sheetName val="MTasks"/>
      <sheetName val="DGraph"/>
      <sheetName val="DViewer"/>
      <sheetName val="DPrinter"/>
      <sheetName val="MCapital"/>
      <sheetName val="DCapital1"/>
      <sheetName val="M_WOF"/>
      <sheetName val="D_WOF"/>
      <sheetName val="DCWins"/>
      <sheetName val="MRevenue"/>
      <sheetName val="DRevenue"/>
      <sheetName val="DRWins"/>
      <sheetName val="MLabor"/>
      <sheetName val="DLabor"/>
      <sheetName val="DLWins"/>
      <sheetName val="MOandM"/>
      <sheetName val="DOandM"/>
      <sheetName val="DOWins"/>
      <sheetName val="MScenario"/>
      <sheetName val="DSave"/>
      <sheetName val="MLoad Fin Inputs"/>
    </sheetNames>
    <sheetDataSet>
      <sheetData sheetId="0" refreshError="1">
        <row r="6">
          <cell r="F6">
            <v>1996</v>
          </cell>
        </row>
        <row r="15">
          <cell r="F15">
            <v>0.39100000000000001</v>
          </cell>
        </row>
        <row r="33">
          <cell r="F33">
            <v>7.744993700000001E-2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Desk Roll"/>
      <sheetName val="Tele Roll "/>
      <sheetName val="Net Rollup"/>
      <sheetName val=" CIS Roll"/>
      <sheetName val="ERP Roll"/>
      <sheetName val="IPO"/>
      <sheetName val="Desktop"/>
      <sheetName val="Graph"/>
      <sheetName val="Trng Detail"/>
      <sheetName val="Trng"/>
      <sheetName val="Monthly CIS Run Rate"/>
      <sheetName val="DESIGNER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Estimation"/>
      <sheetName val="Carry Over"/>
      <sheetName val="Old Exp Business Case"/>
      <sheetName val="Sheet2"/>
      <sheetName val="Sheet3"/>
    </sheetNames>
    <sheetDataSet>
      <sheetData sheetId="0">
        <row r="3">
          <cell r="DQ3" t="str">
            <v>Technology Purchase/SaaS</v>
          </cell>
          <cell r="DR3">
            <v>0</v>
          </cell>
          <cell r="DS3">
            <v>0</v>
          </cell>
          <cell r="DT3">
            <v>0</v>
          </cell>
          <cell r="DU3">
            <v>0.05</v>
          </cell>
          <cell r="DV3">
            <v>0</v>
          </cell>
          <cell r="DW3">
            <v>2.5000000000000001E-2</v>
          </cell>
          <cell r="DX3">
            <v>2.5000000000000001E-2</v>
          </cell>
        </row>
        <row r="4">
          <cell r="DQ4" t="str">
            <v>Technology Build</v>
          </cell>
          <cell r="DR4">
            <v>0</v>
          </cell>
          <cell r="DS4">
            <v>0</v>
          </cell>
          <cell r="DT4">
            <v>0</v>
          </cell>
          <cell r="DU4">
            <v>0.05</v>
          </cell>
          <cell r="DV4">
            <v>0</v>
          </cell>
          <cell r="DW4">
            <v>2.5000000000000001E-2</v>
          </cell>
          <cell r="DX4">
            <v>2.5000000000000001E-2</v>
          </cell>
        </row>
        <row r="5">
          <cell r="DQ5" t="str">
            <v>Technology Upgrade</v>
          </cell>
          <cell r="DR5">
            <v>0</v>
          </cell>
          <cell r="DS5">
            <v>0</v>
          </cell>
          <cell r="DT5">
            <v>0</v>
          </cell>
          <cell r="DU5">
            <v>0.05</v>
          </cell>
          <cell r="DV5">
            <v>0</v>
          </cell>
          <cell r="DW5">
            <v>2.5000000000000001E-2</v>
          </cell>
          <cell r="DX5">
            <v>2.5000000000000001E-2</v>
          </cell>
        </row>
        <row r="6">
          <cell r="DQ6" t="str">
            <v>Technology Enhancement/Small Effort</v>
          </cell>
          <cell r="DR6">
            <v>0</v>
          </cell>
          <cell r="DS6">
            <v>0</v>
          </cell>
          <cell r="DT6">
            <v>0</v>
          </cell>
          <cell r="DU6">
            <v>0.05</v>
          </cell>
          <cell r="DV6">
            <v>0</v>
          </cell>
          <cell r="DW6">
            <v>2.5000000000000001E-2</v>
          </cell>
          <cell r="DX6">
            <v>2.5000000000000001E-2</v>
          </cell>
        </row>
        <row r="7">
          <cell r="DQ7" t="str">
            <v>Other 1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</row>
        <row r="8">
          <cell r="DQ8" t="str">
            <v>Other 2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3"/>
      <sheetName val="Page 4"/>
      <sheetName val="Page 5"/>
      <sheetName val="Page 7"/>
      <sheetName val="Page 9"/>
      <sheetName val="Page 10"/>
      <sheetName val="Page 12"/>
      <sheetName val="Page 13"/>
      <sheetName val="Page 14"/>
      <sheetName val="Pages 15 &amp; 16"/>
      <sheetName val="Page 17"/>
      <sheetName val="Page 18"/>
      <sheetName val="Page 19"/>
      <sheetName val="Page 20"/>
      <sheetName val="Page 22"/>
      <sheetName val="Page 23"/>
      <sheetName val="Page 24"/>
      <sheetName val="Page 25."/>
      <sheetName val="Page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5585-AE73-47D9-B92F-1BC1B0BCF7A7}">
  <dimension ref="A1:CG140"/>
  <sheetViews>
    <sheetView tabSelected="1" zoomScale="90" zoomScaleNormal="90" zoomScaleSheetLayoutView="75" workbookViewId="0"/>
  </sheetViews>
  <sheetFormatPr defaultColWidth="9.140625" defaultRowHeight="12.75" x14ac:dyDescent="0.2"/>
  <cols>
    <col min="1" max="1" width="45.42578125" style="2" customWidth="1"/>
    <col min="2" max="2" width="7.5703125" style="2" bestFit="1" customWidth="1"/>
    <col min="3" max="3" width="13.42578125" style="2" bestFit="1" customWidth="1"/>
    <col min="4" max="4" width="4.7109375" style="2" bestFit="1" customWidth="1"/>
    <col min="5" max="10" width="16.28515625" style="2" bestFit="1" customWidth="1"/>
    <col min="11" max="11" width="16" style="2" bestFit="1" customWidth="1"/>
    <col min="12" max="13" width="15.5703125" style="2" bestFit="1" customWidth="1"/>
    <col min="14" max="16" width="15.7109375" style="2" customWidth="1"/>
    <col min="17" max="17" width="16.28515625" style="2" bestFit="1" customWidth="1"/>
    <col min="18" max="18" width="9.140625" style="2"/>
    <col min="19" max="19" width="12.7109375" style="2" bestFit="1" customWidth="1"/>
    <col min="20" max="20" width="14.28515625" style="2" bestFit="1" customWidth="1"/>
    <col min="21" max="21" width="15.140625" style="2" bestFit="1" customWidth="1"/>
    <col min="22" max="16384" width="9.140625" style="2"/>
  </cols>
  <sheetData>
    <row r="1" spans="1:85" x14ac:dyDescent="0.2">
      <c r="A1" s="1" t="s">
        <v>0</v>
      </c>
      <c r="D1" s="3"/>
      <c r="E1" s="4"/>
      <c r="F1" s="4"/>
      <c r="G1" s="4"/>
      <c r="H1" s="5"/>
      <c r="I1" s="4"/>
      <c r="J1" s="6"/>
      <c r="K1" s="6"/>
      <c r="L1" s="6"/>
      <c r="M1" s="6"/>
      <c r="N1" s="6"/>
      <c r="O1" s="6"/>
      <c r="P1" s="6"/>
      <c r="Q1" s="7"/>
      <c r="R1" s="3"/>
      <c r="S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x14ac:dyDescent="0.2">
      <c r="A2" s="1" t="s">
        <v>1</v>
      </c>
      <c r="B2" s="177"/>
      <c r="C2" s="177"/>
      <c r="D2" s="3"/>
      <c r="E2" s="4"/>
      <c r="F2" s="4"/>
      <c r="G2" s="4"/>
      <c r="H2" s="5"/>
      <c r="I2" s="4"/>
      <c r="J2" s="6"/>
      <c r="K2" s="6"/>
      <c r="L2" s="6"/>
      <c r="M2" s="6"/>
      <c r="N2" s="6"/>
      <c r="O2" s="6"/>
      <c r="P2" s="6"/>
      <c r="Q2" s="7"/>
      <c r="R2" s="3"/>
      <c r="S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t="26.25" customHeight="1" x14ac:dyDescent="0.2">
      <c r="A3" s="11"/>
      <c r="B3" s="12"/>
      <c r="C3" s="13"/>
      <c r="D3" s="12"/>
      <c r="E3" s="14" t="s">
        <v>2</v>
      </c>
      <c r="F3" s="14" t="s">
        <v>3</v>
      </c>
      <c r="G3" s="14" t="s">
        <v>4</v>
      </c>
      <c r="H3" s="15" t="s">
        <v>5</v>
      </c>
      <c r="I3" s="14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7" t="s">
        <v>14</v>
      </c>
      <c r="R3" s="3"/>
      <c r="S3" s="1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ht="25.5" x14ac:dyDescent="0.2">
      <c r="A4" s="18" t="s">
        <v>15</v>
      </c>
      <c r="B4" s="19" t="s">
        <v>16</v>
      </c>
      <c r="C4" s="20" t="s">
        <v>17</v>
      </c>
      <c r="D4" s="3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3"/>
      <c r="S4" s="1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">
      <c r="A5" s="23" t="s">
        <v>18</v>
      </c>
      <c r="B5" s="24"/>
      <c r="C5" s="24"/>
      <c r="D5" s="23" t="s">
        <v>19</v>
      </c>
      <c r="E5" s="25">
        <v>956229</v>
      </c>
      <c r="F5" s="25">
        <v>1015632</v>
      </c>
      <c r="G5" s="25">
        <v>1183343</v>
      </c>
      <c r="H5" s="25">
        <v>1397419</v>
      </c>
      <c r="I5" s="25">
        <v>1592904</v>
      </c>
      <c r="J5" s="25">
        <v>1450229</v>
      </c>
      <c r="K5" s="25">
        <v>1084006</v>
      </c>
      <c r="L5" s="25">
        <v>1004606</v>
      </c>
      <c r="M5" s="25">
        <v>1136599</v>
      </c>
      <c r="N5" s="25">
        <v>1192902</v>
      </c>
      <c r="O5" s="25">
        <v>1141582</v>
      </c>
      <c r="P5" s="25">
        <v>1058378</v>
      </c>
      <c r="Q5" s="25">
        <f>SUM(E5:P5)</f>
        <v>14213829</v>
      </c>
      <c r="R5" s="3"/>
      <c r="S5" s="1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">
      <c r="A6" s="23" t="s">
        <v>20</v>
      </c>
      <c r="B6" s="26"/>
      <c r="C6" s="26"/>
      <c r="D6" s="23"/>
      <c r="E6" s="175">
        <v>1</v>
      </c>
      <c r="F6" s="175">
        <v>1</v>
      </c>
      <c r="G6" s="175">
        <v>0.66049999999999998</v>
      </c>
      <c r="H6" s="175">
        <v>0.1399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27"/>
      <c r="R6" s="28"/>
      <c r="S6" s="29"/>
      <c r="T6" s="3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">
      <c r="A7" s="23" t="s">
        <v>21</v>
      </c>
      <c r="B7" s="26"/>
      <c r="C7" s="26"/>
      <c r="D7" s="23"/>
      <c r="E7" s="30">
        <f>ROUND((1-E6),3)</f>
        <v>0</v>
      </c>
      <c r="F7" s="30">
        <f t="shared" ref="F7:N7" si="0">ROUND((1-F6),3)</f>
        <v>0</v>
      </c>
      <c r="G7" s="30">
        <f>ROUND((1-G6),5)</f>
        <v>0.33950000000000002</v>
      </c>
      <c r="H7" s="30">
        <f>ROUND((1-H6),6)</f>
        <v>0.86009999999999998</v>
      </c>
      <c r="I7" s="30">
        <f>ROUND((1-I6),3)</f>
        <v>1</v>
      </c>
      <c r="J7" s="30">
        <f t="shared" si="0"/>
        <v>1</v>
      </c>
      <c r="K7" s="30">
        <f t="shared" si="0"/>
        <v>1</v>
      </c>
      <c r="L7" s="30">
        <f t="shared" si="0"/>
        <v>1</v>
      </c>
      <c r="M7" s="30">
        <f t="shared" si="0"/>
        <v>1</v>
      </c>
      <c r="N7" s="30">
        <f t="shared" si="0"/>
        <v>1</v>
      </c>
      <c r="O7" s="30">
        <f>ROUND((1-O6),3)</f>
        <v>1</v>
      </c>
      <c r="P7" s="30">
        <f>ROUND((1-P6),3)</f>
        <v>1</v>
      </c>
      <c r="Q7" s="27"/>
      <c r="R7" s="28"/>
      <c r="S7" s="29"/>
      <c r="T7" s="3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">
      <c r="A8" s="31" t="s">
        <v>22</v>
      </c>
      <c r="B8" s="32">
        <v>5.8360000000000003</v>
      </c>
      <c r="C8" s="32">
        <v>7.8330000000000002</v>
      </c>
      <c r="D8" s="33" t="s">
        <v>23</v>
      </c>
      <c r="E8" s="34">
        <v>-5580554.6600000001</v>
      </c>
      <c r="F8" s="35">
        <v>-5927228.3200000003</v>
      </c>
      <c r="G8" s="35">
        <v>-7661693.0700000003</v>
      </c>
      <c r="H8" s="35">
        <v>-10915477.699999999</v>
      </c>
      <c r="I8" s="35">
        <v>-12477217.460000001</v>
      </c>
      <c r="J8" s="35">
        <v>-11359644.18</v>
      </c>
      <c r="K8" s="35">
        <v>-8491020.0899999999</v>
      </c>
      <c r="L8" s="35">
        <v>-7869081.3899999997</v>
      </c>
      <c r="M8" s="34">
        <v>-8902981.8699999992</v>
      </c>
      <c r="N8" s="34">
        <v>-9344006.9199999999</v>
      </c>
      <c r="O8" s="34">
        <v>-8942014.4800000004</v>
      </c>
      <c r="P8" s="34">
        <v>-8290278.4800000004</v>
      </c>
      <c r="Q8" s="36">
        <f>SUM(E8:P8)</f>
        <v>-105761198.62000002</v>
      </c>
      <c r="R8" s="3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">
      <c r="A9" s="3"/>
      <c r="B9" s="3"/>
      <c r="C9" s="3"/>
      <c r="D9" s="3"/>
      <c r="E9" s="21"/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3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ht="25.5" x14ac:dyDescent="0.2">
      <c r="A10" s="1" t="s">
        <v>24</v>
      </c>
      <c r="B10" s="19" t="s">
        <v>16</v>
      </c>
      <c r="C10" s="20" t="s">
        <v>25</v>
      </c>
      <c r="D10" s="37"/>
      <c r="E10" s="22"/>
      <c r="F10" s="22"/>
      <c r="G10" s="22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"/>
      <c r="S10" s="1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">
      <c r="A11" s="23" t="s">
        <v>18</v>
      </c>
      <c r="B11" s="23"/>
      <c r="C11" s="23"/>
      <c r="D11" s="23" t="str">
        <f>D5</f>
        <v>Mwh</v>
      </c>
      <c r="E11" s="40">
        <v>956229</v>
      </c>
      <c r="F11" s="40">
        <v>1015632</v>
      </c>
      <c r="G11" s="40">
        <v>1183343</v>
      </c>
      <c r="H11" s="40">
        <v>1397419</v>
      </c>
      <c r="I11" s="40">
        <v>1592904</v>
      </c>
      <c r="J11" s="40">
        <v>1450229</v>
      </c>
      <c r="K11" s="40">
        <v>1084006</v>
      </c>
      <c r="L11" s="40">
        <v>1004606</v>
      </c>
      <c r="M11" s="40">
        <v>1136599</v>
      </c>
      <c r="N11" s="40">
        <v>1192902</v>
      </c>
      <c r="O11" s="40">
        <v>1141582</v>
      </c>
      <c r="P11" s="40">
        <v>1058378</v>
      </c>
      <c r="Q11" s="40">
        <f>SUM(E11:P11)</f>
        <v>14213829</v>
      </c>
      <c r="R11" s="3"/>
      <c r="S11" s="1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">
      <c r="A12" s="24" t="s">
        <v>26</v>
      </c>
      <c r="B12" s="23"/>
      <c r="C12" s="23"/>
      <c r="D12" s="23" t="str">
        <f>D11</f>
        <v>Mwh</v>
      </c>
      <c r="E12" s="40">
        <v>947192</v>
      </c>
      <c r="F12" s="40">
        <v>953286</v>
      </c>
      <c r="G12" s="40">
        <v>1131686</v>
      </c>
      <c r="H12" s="40">
        <v>1370142</v>
      </c>
      <c r="I12" s="40">
        <v>1428766</v>
      </c>
      <c r="J12" s="40">
        <v>1300608</v>
      </c>
      <c r="K12" s="40">
        <v>1045495</v>
      </c>
      <c r="L12" s="40">
        <v>957864</v>
      </c>
      <c r="M12" s="40">
        <v>1081014</v>
      </c>
      <c r="N12" s="40">
        <v>1177663</v>
      </c>
      <c r="O12" s="40">
        <v>1101149</v>
      </c>
      <c r="P12" s="40">
        <v>1004027</v>
      </c>
      <c r="Q12" s="40">
        <f>SUM(E12:P12)</f>
        <v>13498892</v>
      </c>
      <c r="R12" s="3"/>
      <c r="S12" s="1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">
      <c r="A13" s="23" t="s">
        <v>27</v>
      </c>
      <c r="B13" s="23"/>
      <c r="C13" s="23"/>
      <c r="D13" s="23" t="str">
        <f>D12</f>
        <v>Mwh</v>
      </c>
      <c r="E13" s="41">
        <f t="shared" ref="E13:P13" si="1">E11-E12</f>
        <v>9037</v>
      </c>
      <c r="F13" s="41">
        <f t="shared" si="1"/>
        <v>62346</v>
      </c>
      <c r="G13" s="41">
        <f t="shared" si="1"/>
        <v>51657</v>
      </c>
      <c r="H13" s="41">
        <f t="shared" si="1"/>
        <v>27277</v>
      </c>
      <c r="I13" s="41">
        <f t="shared" si="1"/>
        <v>164138</v>
      </c>
      <c r="J13" s="41">
        <f t="shared" si="1"/>
        <v>149621</v>
      </c>
      <c r="K13" s="41">
        <f t="shared" si="1"/>
        <v>38511</v>
      </c>
      <c r="L13" s="41">
        <f t="shared" si="1"/>
        <v>46742</v>
      </c>
      <c r="M13" s="41">
        <f t="shared" si="1"/>
        <v>55585</v>
      </c>
      <c r="N13" s="41">
        <f t="shared" si="1"/>
        <v>15239</v>
      </c>
      <c r="O13" s="41">
        <f t="shared" si="1"/>
        <v>40433</v>
      </c>
      <c r="P13" s="41">
        <f t="shared" si="1"/>
        <v>54351</v>
      </c>
      <c r="Q13" s="41">
        <f>SUM(E13:P13)</f>
        <v>714937</v>
      </c>
      <c r="R13" s="3"/>
      <c r="S13" s="1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">
      <c r="A14" s="23" t="s">
        <v>20</v>
      </c>
      <c r="B14" s="23"/>
      <c r="C14" s="23"/>
      <c r="D14" s="23"/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30"/>
      <c r="R14" s="3"/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">
      <c r="A15" s="23" t="s">
        <v>21</v>
      </c>
      <c r="B15" s="23"/>
      <c r="C15" s="23"/>
      <c r="D15" s="23"/>
      <c r="E15" s="30">
        <f>ROUND((1-E14),3)</f>
        <v>1</v>
      </c>
      <c r="F15" s="30">
        <f t="shared" ref="F15:N15" si="2">ROUND((1-F14),3)</f>
        <v>1</v>
      </c>
      <c r="G15" s="30">
        <f>ROUND((1-G14),5)</f>
        <v>1</v>
      </c>
      <c r="H15" s="30">
        <f>ROUND((1-H14),6)</f>
        <v>1</v>
      </c>
      <c r="I15" s="30">
        <f>ROUND((1-I14),3)</f>
        <v>1</v>
      </c>
      <c r="J15" s="30">
        <f t="shared" si="2"/>
        <v>1</v>
      </c>
      <c r="K15" s="30">
        <f t="shared" si="2"/>
        <v>1</v>
      </c>
      <c r="L15" s="30">
        <f t="shared" si="2"/>
        <v>1</v>
      </c>
      <c r="M15" s="30">
        <f t="shared" si="2"/>
        <v>1</v>
      </c>
      <c r="N15" s="30">
        <f t="shared" si="2"/>
        <v>1</v>
      </c>
      <c r="O15" s="30">
        <f>ROUND((1-O14),3)</f>
        <v>1</v>
      </c>
      <c r="P15" s="30">
        <f>ROUND((1-P14),3)</f>
        <v>1</v>
      </c>
      <c r="Q15" s="30"/>
      <c r="R15" s="3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">
      <c r="A16" s="23" t="s">
        <v>28</v>
      </c>
      <c r="B16" s="37"/>
      <c r="C16" s="37">
        <v>26.72</v>
      </c>
      <c r="D16" s="23" t="str">
        <f>D8</f>
        <v>$</v>
      </c>
      <c r="E16" s="42">
        <f t="shared" ref="E16:N16" si="3">ROUND((-$B$16*E13*E14)+(-$C$16*E13*E15),2)</f>
        <v>-241468.64</v>
      </c>
      <c r="F16" s="43">
        <f t="shared" si="3"/>
        <v>-1665885.12</v>
      </c>
      <c r="G16" s="43">
        <f t="shared" si="3"/>
        <v>-1380275.04</v>
      </c>
      <c r="H16" s="43">
        <f t="shared" si="3"/>
        <v>-728841.44</v>
      </c>
      <c r="I16" s="43">
        <f>ROUND((-$B$16*I13*I14)+(-$C$16*I13*I15),2)</f>
        <v>-4385767.3600000003</v>
      </c>
      <c r="J16" s="43">
        <f t="shared" si="3"/>
        <v>-3997873.12</v>
      </c>
      <c r="K16" s="44">
        <f t="shared" si="3"/>
        <v>-1029013.92</v>
      </c>
      <c r="L16" s="44">
        <f>ROUND((-$B$16*L13*L14)+(-$C$16*L13*L15),2)</f>
        <v>-1248946.24</v>
      </c>
      <c r="M16" s="44">
        <f t="shared" si="3"/>
        <v>-1485231.2</v>
      </c>
      <c r="N16" s="44">
        <f t="shared" si="3"/>
        <v>-407186.08</v>
      </c>
      <c r="O16" s="44">
        <f>ROUND((-$B$16*O13*O14)+(-$C$16*O13*O15),2)</f>
        <v>-1080369.76</v>
      </c>
      <c r="P16" s="44">
        <f>ROUND((-$B$16*P13*P14)+(-$C$16*P13*P15),2)</f>
        <v>-1452258.72</v>
      </c>
      <c r="Q16" s="43">
        <f>SUM(E16:P16)</f>
        <v>-19103116.640000001</v>
      </c>
      <c r="R16" s="3"/>
      <c r="S16" s="1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">
      <c r="A17" s="45" t="s">
        <v>29</v>
      </c>
      <c r="B17" s="45"/>
      <c r="C17" s="45"/>
      <c r="D17" s="45"/>
      <c r="E17" s="46">
        <v>0.95</v>
      </c>
      <c r="F17" s="46">
        <v>0.95</v>
      </c>
      <c r="G17" s="46">
        <v>0.95</v>
      </c>
      <c r="H17" s="46">
        <v>0.95</v>
      </c>
      <c r="I17" s="46">
        <v>0.95</v>
      </c>
      <c r="J17" s="46">
        <v>0.95</v>
      </c>
      <c r="K17" s="46">
        <v>0.95</v>
      </c>
      <c r="L17" s="46">
        <v>0.95</v>
      </c>
      <c r="M17" s="46">
        <v>0.95</v>
      </c>
      <c r="N17" s="46">
        <v>0.95</v>
      </c>
      <c r="O17" s="46">
        <v>0.95</v>
      </c>
      <c r="P17" s="46">
        <v>0.95</v>
      </c>
      <c r="Q17" s="46"/>
      <c r="R17" s="47"/>
      <c r="S17" s="48"/>
      <c r="T17" s="3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">
      <c r="A18" s="31" t="s">
        <v>24</v>
      </c>
      <c r="B18" s="49"/>
      <c r="C18" s="49"/>
      <c r="D18" s="33" t="s">
        <v>23</v>
      </c>
      <c r="E18" s="36">
        <f t="shared" ref="E18:O18" si="4">ROUND(E16*E17,2)</f>
        <v>-229395.21</v>
      </c>
      <c r="F18" s="36">
        <f t="shared" si="4"/>
        <v>-1582590.86</v>
      </c>
      <c r="G18" s="36">
        <f t="shared" si="4"/>
        <v>-1311261.29</v>
      </c>
      <c r="H18" s="36">
        <f t="shared" si="4"/>
        <v>-692399.37</v>
      </c>
      <c r="I18" s="36">
        <f>ROUND(I16*I17,2)</f>
        <v>-4166478.99</v>
      </c>
      <c r="J18" s="36">
        <f t="shared" si="4"/>
        <v>-3797979.46</v>
      </c>
      <c r="K18" s="36">
        <f t="shared" si="4"/>
        <v>-977563.22</v>
      </c>
      <c r="L18" s="36">
        <f>ROUND(L16*L17,2)</f>
        <v>-1186498.93</v>
      </c>
      <c r="M18" s="36">
        <f t="shared" si="4"/>
        <v>-1410969.64</v>
      </c>
      <c r="N18" s="36">
        <f t="shared" si="4"/>
        <v>-386826.78</v>
      </c>
      <c r="O18" s="36">
        <f t="shared" si="4"/>
        <v>-1026351.27</v>
      </c>
      <c r="P18" s="36">
        <f>ROUND(P16*P17,2)</f>
        <v>-1379645.78</v>
      </c>
      <c r="Q18" s="36">
        <f>SUM(E18:P18)</f>
        <v>-18147960.800000001</v>
      </c>
      <c r="R18" s="3"/>
      <c r="S18" s="1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">
      <c r="A19" s="24"/>
      <c r="B19" s="24"/>
      <c r="C19" s="24"/>
      <c r="D19" s="37"/>
      <c r="E19" s="22"/>
      <c r="F19" s="22"/>
      <c r="G19" s="22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">
      <c r="A20" s="18" t="s">
        <v>30</v>
      </c>
      <c r="B20" s="18"/>
      <c r="C20" s="18"/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3"/>
      <c r="S20" s="1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">
      <c r="A21" s="23" t="s">
        <v>31</v>
      </c>
      <c r="B21" s="23"/>
      <c r="C21" s="23"/>
      <c r="D21" s="23" t="s">
        <v>23</v>
      </c>
      <c r="E21" s="50">
        <v>9231919.9800000004</v>
      </c>
      <c r="F21" s="50">
        <v>8832711.7100000009</v>
      </c>
      <c r="G21" s="50">
        <v>9349045.9399999995</v>
      </c>
      <c r="H21" s="50">
        <v>14410110.210000001</v>
      </c>
      <c r="I21" s="50">
        <v>16437508.210000001</v>
      </c>
      <c r="J21" s="50">
        <v>12278139.789999999</v>
      </c>
      <c r="K21" s="50">
        <v>11408960.26</v>
      </c>
      <c r="L21" s="50">
        <v>9186386.0099999998</v>
      </c>
      <c r="M21" s="50">
        <v>12768914.74</v>
      </c>
      <c r="N21" s="50">
        <v>8304889.6500000004</v>
      </c>
      <c r="O21" s="50">
        <v>6419987.4000000004</v>
      </c>
      <c r="P21" s="50">
        <v>2210080.06</v>
      </c>
      <c r="Q21" s="38">
        <f t="shared" ref="Q21:Q25" si="5">SUM(E21:P21)</f>
        <v>120838653.96000002</v>
      </c>
      <c r="R21" s="3"/>
      <c r="S21" s="1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">
      <c r="A22" s="23" t="s">
        <v>32</v>
      </c>
      <c r="B22" s="23"/>
      <c r="C22" s="23"/>
      <c r="D22" s="23" t="s">
        <v>23</v>
      </c>
      <c r="E22" s="50">
        <v>1102377.76</v>
      </c>
      <c r="F22" s="50">
        <v>819162.75</v>
      </c>
      <c r="G22" s="50">
        <v>2000382.37</v>
      </c>
      <c r="H22" s="50">
        <v>5002753.0999999996</v>
      </c>
      <c r="I22" s="50">
        <v>6816440.3099999996</v>
      </c>
      <c r="J22" s="50">
        <v>4720581.42</v>
      </c>
      <c r="K22" s="50">
        <v>3570968.95</v>
      </c>
      <c r="L22" s="50">
        <v>5892504.4699999997</v>
      </c>
      <c r="M22" s="50">
        <v>8656031.3800000008</v>
      </c>
      <c r="N22" s="50">
        <v>6175069.0999999996</v>
      </c>
      <c r="O22" s="50">
        <v>4122018.63</v>
      </c>
      <c r="P22" s="50">
        <v>5995530.8899999997</v>
      </c>
      <c r="Q22" s="38">
        <f t="shared" si="5"/>
        <v>54873821.130000003</v>
      </c>
      <c r="R22" s="3"/>
      <c r="S22" s="1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x14ac:dyDescent="0.2">
      <c r="A23" s="24" t="s">
        <v>33</v>
      </c>
      <c r="B23" s="23"/>
      <c r="C23" s="23"/>
      <c r="D23" s="23" t="s">
        <v>23</v>
      </c>
      <c r="E23" s="50">
        <v>3279550.1499999994</v>
      </c>
      <c r="F23" s="50">
        <v>3319552.0399999996</v>
      </c>
      <c r="G23" s="50">
        <v>5452125.4000000004</v>
      </c>
      <c r="H23" s="50">
        <v>8611445.1899999995</v>
      </c>
      <c r="I23" s="50">
        <v>12506143.969999999</v>
      </c>
      <c r="J23" s="50">
        <v>13421964.810000001</v>
      </c>
      <c r="K23" s="50">
        <v>6058071.3700000001</v>
      </c>
      <c r="L23" s="50">
        <v>7323208.290000001</v>
      </c>
      <c r="M23" s="50">
        <v>8899296.0099999998</v>
      </c>
      <c r="N23" s="50">
        <v>8810322.879999999</v>
      </c>
      <c r="O23" s="50">
        <v>8848393.6599999983</v>
      </c>
      <c r="P23" s="50">
        <v>5231761.3600000003</v>
      </c>
      <c r="Q23" s="38">
        <f t="shared" si="5"/>
        <v>91761835.129999995</v>
      </c>
      <c r="R23" s="3"/>
      <c r="S23" s="1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">
      <c r="A24" s="23" t="s">
        <v>34</v>
      </c>
      <c r="B24" s="23"/>
      <c r="C24" s="23"/>
      <c r="D24" s="23" t="s">
        <v>23</v>
      </c>
      <c r="E24" s="50">
        <v>128088</v>
      </c>
      <c r="F24" s="50">
        <v>340331.3</v>
      </c>
      <c r="G24" s="50">
        <v>580401.14</v>
      </c>
      <c r="H24" s="50">
        <v>295781.68</v>
      </c>
      <c r="I24" s="50">
        <v>892115.85</v>
      </c>
      <c r="J24" s="50">
        <v>514807.26</v>
      </c>
      <c r="K24" s="50">
        <v>435831.86</v>
      </c>
      <c r="L24" s="50">
        <v>151565.65</v>
      </c>
      <c r="M24" s="50">
        <v>127561.87</v>
      </c>
      <c r="N24" s="50">
        <v>130297.67</v>
      </c>
      <c r="O24" s="50">
        <v>117456.56</v>
      </c>
      <c r="P24" s="50">
        <v>116080</v>
      </c>
      <c r="Q24" s="38">
        <f t="shared" si="5"/>
        <v>3830318.8399999994</v>
      </c>
      <c r="R24" s="3"/>
      <c r="S24" s="1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">
      <c r="A25" s="24" t="s">
        <v>35</v>
      </c>
      <c r="B25" s="24"/>
      <c r="C25" s="24"/>
      <c r="D25" s="23" t="s">
        <v>23</v>
      </c>
      <c r="E25" s="51">
        <v>-4273770.58</v>
      </c>
      <c r="F25" s="51">
        <v>-1209001.5</v>
      </c>
      <c r="G25" s="51">
        <v>-3546397.87</v>
      </c>
      <c r="H25" s="51">
        <v>-3677930.89</v>
      </c>
      <c r="I25" s="51">
        <v>-8858570.7300000004</v>
      </c>
      <c r="J25" s="51">
        <v>-15644744.27</v>
      </c>
      <c r="K25" s="51">
        <v>-4828776.96</v>
      </c>
      <c r="L25" s="51">
        <v>-3224618.65</v>
      </c>
      <c r="M25" s="51">
        <v>-5124023.8600000003</v>
      </c>
      <c r="N25" s="51">
        <v>-2083873.45</v>
      </c>
      <c r="O25" s="51">
        <v>-6701063.29</v>
      </c>
      <c r="P25" s="51">
        <v>-5410780.8899999997</v>
      </c>
      <c r="Q25" s="52">
        <f t="shared" si="5"/>
        <v>-64583552.940000005</v>
      </c>
      <c r="R25" s="3"/>
      <c r="S25" s="10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">
      <c r="A26" s="24" t="s">
        <v>36</v>
      </c>
      <c r="B26" s="24"/>
      <c r="C26" s="24"/>
      <c r="D26" s="23" t="s">
        <v>23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480000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38">
        <f>SUM(E26:P26)</f>
        <v>480000</v>
      </c>
      <c r="R26" s="3"/>
      <c r="S26" s="1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">
      <c r="A27" s="53" t="s">
        <v>37</v>
      </c>
      <c r="B27" s="53"/>
      <c r="C27" s="53"/>
      <c r="D27" s="54" t="s">
        <v>23</v>
      </c>
      <c r="E27" s="55">
        <f t="shared" ref="E27:Q27" si="6">SUM(E21:E26)</f>
        <v>9468165.3100000005</v>
      </c>
      <c r="F27" s="55">
        <f t="shared" si="6"/>
        <v>12102756.300000001</v>
      </c>
      <c r="G27" s="55">
        <f t="shared" si="6"/>
        <v>13835556.98</v>
      </c>
      <c r="H27" s="55">
        <f t="shared" si="6"/>
        <v>24642159.289999999</v>
      </c>
      <c r="I27" s="55">
        <f>SUM(I21:I26)</f>
        <v>27793637.609999996</v>
      </c>
      <c r="J27" s="55">
        <f t="shared" si="6"/>
        <v>15770749.010000005</v>
      </c>
      <c r="K27" s="55">
        <f t="shared" si="6"/>
        <v>16645055.48</v>
      </c>
      <c r="L27" s="55">
        <f t="shared" si="6"/>
        <v>19329045.770000003</v>
      </c>
      <c r="M27" s="55">
        <f t="shared" si="6"/>
        <v>25327780.140000004</v>
      </c>
      <c r="N27" s="55">
        <f t="shared" si="6"/>
        <v>21336705.850000001</v>
      </c>
      <c r="O27" s="55">
        <f t="shared" si="6"/>
        <v>12806792.959999997</v>
      </c>
      <c r="P27" s="55">
        <f t="shared" si="6"/>
        <v>8142671.419999999</v>
      </c>
      <c r="Q27" s="55">
        <f t="shared" si="6"/>
        <v>207201076.12</v>
      </c>
      <c r="R27" s="56"/>
      <c r="S27" s="29"/>
      <c r="T27" s="3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">
      <c r="A28" s="3" t="s">
        <v>38</v>
      </c>
      <c r="B28" s="3"/>
      <c r="C28" s="3"/>
      <c r="D28" s="3"/>
      <c r="E28" s="57">
        <f t="shared" ref="E28:P28" si="7">E133</f>
        <v>0.95199999999999996</v>
      </c>
      <c r="F28" s="57">
        <f t="shared" si="7"/>
        <v>0.95199999999999996</v>
      </c>
      <c r="G28" s="57">
        <f t="shared" si="7"/>
        <v>0.95699999999999996</v>
      </c>
      <c r="H28" s="57">
        <f t="shared" si="7"/>
        <v>0.95799999999999996</v>
      </c>
      <c r="I28" s="57">
        <f t="shared" si="7"/>
        <v>0.95699999999999996</v>
      </c>
      <c r="J28" s="57">
        <f t="shared" si="7"/>
        <v>0.95699999999999996</v>
      </c>
      <c r="K28" s="57">
        <f t="shared" si="7"/>
        <v>0.95599999999999996</v>
      </c>
      <c r="L28" s="57">
        <f t="shared" si="7"/>
        <v>0.95099999999999996</v>
      </c>
      <c r="M28" s="57">
        <f t="shared" si="7"/>
        <v>0.95099999999999996</v>
      </c>
      <c r="N28" s="57">
        <f t="shared" si="7"/>
        <v>0.95099999999999996</v>
      </c>
      <c r="O28" s="57">
        <f t="shared" si="7"/>
        <v>0.95699999999999996</v>
      </c>
      <c r="P28" s="57">
        <f t="shared" si="7"/>
        <v>0.95299999999999996</v>
      </c>
      <c r="Q28" s="58"/>
      <c r="R28" s="3"/>
      <c r="S28" s="10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">
      <c r="A29" s="59" t="s">
        <v>39</v>
      </c>
      <c r="B29" s="3"/>
      <c r="C29" s="3"/>
      <c r="D29" s="59" t="s">
        <v>23</v>
      </c>
      <c r="E29" s="21">
        <f>ROUND(E27*E28,2)</f>
        <v>9013693.3800000008</v>
      </c>
      <c r="F29" s="60">
        <f t="shared" ref="F29:P29" si="8">ROUND(F27*F28,2)</f>
        <v>11521824</v>
      </c>
      <c r="G29" s="60">
        <f t="shared" si="8"/>
        <v>13240628.029999999</v>
      </c>
      <c r="H29" s="60">
        <f t="shared" si="8"/>
        <v>23607188.600000001</v>
      </c>
      <c r="I29" s="60">
        <f>ROUND(I27*I28,2)</f>
        <v>26598511.190000001</v>
      </c>
      <c r="J29" s="60">
        <f t="shared" si="8"/>
        <v>15092606.800000001</v>
      </c>
      <c r="K29" s="60">
        <f t="shared" si="8"/>
        <v>15912673.039999999</v>
      </c>
      <c r="L29" s="60">
        <f t="shared" si="8"/>
        <v>18381922.530000001</v>
      </c>
      <c r="M29" s="60">
        <f t="shared" si="8"/>
        <v>24086718.91</v>
      </c>
      <c r="N29" s="60">
        <f t="shared" si="8"/>
        <v>20291207.260000002</v>
      </c>
      <c r="O29" s="60">
        <f t="shared" si="8"/>
        <v>12256100.859999999</v>
      </c>
      <c r="P29" s="60">
        <f t="shared" si="8"/>
        <v>7759965.8600000003</v>
      </c>
      <c r="Q29" s="22">
        <f>SUM(E29:P29)</f>
        <v>197763040.45999998</v>
      </c>
      <c r="R29" s="3"/>
      <c r="S29" s="10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">
      <c r="A30" s="3"/>
      <c r="B30" s="3"/>
      <c r="C30" s="3"/>
      <c r="D30" s="3"/>
      <c r="E30" s="21"/>
      <c r="F30" s="21"/>
      <c r="G30" s="21"/>
      <c r="H30" s="21"/>
      <c r="I30" s="21"/>
      <c r="J30" s="22"/>
      <c r="K30" s="22"/>
      <c r="L30" s="22"/>
      <c r="M30" s="22"/>
      <c r="N30" s="22"/>
      <c r="O30" s="22"/>
      <c r="P30" s="22"/>
      <c r="Q30" s="22"/>
      <c r="R30" s="3"/>
      <c r="S30" s="1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">
      <c r="A31" s="18" t="s">
        <v>40</v>
      </c>
      <c r="B31" s="18"/>
      <c r="C31" s="18"/>
      <c r="D31" s="3"/>
      <c r="E31" s="21"/>
      <c r="F31" s="21"/>
      <c r="G31" s="21"/>
      <c r="H31" s="21"/>
      <c r="I31" s="21"/>
      <c r="J31" s="22"/>
      <c r="K31" s="22"/>
      <c r="L31" s="22"/>
      <c r="M31" s="22"/>
      <c r="N31" s="22"/>
      <c r="O31" s="22"/>
      <c r="P31" s="22"/>
      <c r="Q31" s="22"/>
      <c r="R31" s="3"/>
      <c r="S31" s="10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">
      <c r="A32" s="3" t="s">
        <v>31</v>
      </c>
      <c r="B32" s="3"/>
      <c r="C32" s="3"/>
      <c r="D32" s="23" t="s">
        <v>23</v>
      </c>
      <c r="E32" s="22">
        <v>7525242</v>
      </c>
      <c r="F32" s="22">
        <v>7487643</v>
      </c>
      <c r="G32" s="22">
        <v>9019153</v>
      </c>
      <c r="H32" s="22">
        <v>11385255</v>
      </c>
      <c r="I32" s="22">
        <v>12185412</v>
      </c>
      <c r="J32" s="22">
        <v>10796845</v>
      </c>
      <c r="K32" s="22">
        <v>7781442</v>
      </c>
      <c r="L32" s="22">
        <v>7302324</v>
      </c>
      <c r="M32" s="22">
        <v>8455019</v>
      </c>
      <c r="N32" s="22">
        <v>9553773</v>
      </c>
      <c r="O32" s="22">
        <v>8912994</v>
      </c>
      <c r="P32" s="22">
        <v>8098078</v>
      </c>
      <c r="Q32" s="22">
        <f t="shared" ref="Q32:Q36" si="9">SUM(E32:P32)</f>
        <v>108503180</v>
      </c>
      <c r="R32" s="3"/>
      <c r="S32" s="1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">
      <c r="A33" s="23" t="s">
        <v>32</v>
      </c>
      <c r="B33" s="23"/>
      <c r="C33" s="23"/>
      <c r="D33" s="23" t="s">
        <v>23</v>
      </c>
      <c r="E33" s="22">
        <v>2314209</v>
      </c>
      <c r="F33" s="22">
        <v>2302646</v>
      </c>
      <c r="G33" s="22">
        <v>2773625</v>
      </c>
      <c r="H33" s="22">
        <v>3501263</v>
      </c>
      <c r="I33" s="22">
        <v>3747333</v>
      </c>
      <c r="J33" s="22">
        <v>3320312</v>
      </c>
      <c r="K33" s="22">
        <v>2392997</v>
      </c>
      <c r="L33" s="22">
        <v>2245656</v>
      </c>
      <c r="M33" s="22">
        <v>2600139</v>
      </c>
      <c r="N33" s="22">
        <v>2938035</v>
      </c>
      <c r="O33" s="22">
        <v>2740979</v>
      </c>
      <c r="P33" s="22">
        <v>2490369</v>
      </c>
      <c r="Q33" s="22">
        <f t="shared" si="9"/>
        <v>33367563</v>
      </c>
      <c r="R33" s="3"/>
      <c r="S33" s="1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">
      <c r="A34" s="3" t="s">
        <v>33</v>
      </c>
      <c r="B34" s="3"/>
      <c r="C34" s="3"/>
      <c r="D34" s="23" t="s">
        <v>23</v>
      </c>
      <c r="E34" s="22">
        <v>4342083</v>
      </c>
      <c r="F34" s="22">
        <v>4320388</v>
      </c>
      <c r="G34" s="22">
        <v>5204073</v>
      </c>
      <c r="H34" s="22">
        <v>6569319</v>
      </c>
      <c r="I34" s="22">
        <v>7031012</v>
      </c>
      <c r="J34" s="22">
        <v>6229805</v>
      </c>
      <c r="K34" s="22">
        <v>4489910</v>
      </c>
      <c r="L34" s="22">
        <v>4213459</v>
      </c>
      <c r="M34" s="22">
        <v>4878566</v>
      </c>
      <c r="N34" s="22">
        <v>5512549</v>
      </c>
      <c r="O34" s="22">
        <v>5142819</v>
      </c>
      <c r="P34" s="22">
        <v>4672610</v>
      </c>
      <c r="Q34" s="22">
        <f t="shared" si="9"/>
        <v>62606593</v>
      </c>
      <c r="R34" s="3"/>
      <c r="S34" s="1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">
      <c r="A35" s="3" t="s">
        <v>34</v>
      </c>
      <c r="B35" s="3"/>
      <c r="C35" s="3"/>
      <c r="D35" s="23" t="s">
        <v>23</v>
      </c>
      <c r="E35" s="22">
        <v>378398</v>
      </c>
      <c r="F35" s="22">
        <v>376507</v>
      </c>
      <c r="G35" s="22">
        <v>453517</v>
      </c>
      <c r="H35" s="22">
        <v>572494</v>
      </c>
      <c r="I35" s="22">
        <v>612729</v>
      </c>
      <c r="J35" s="22">
        <v>542907</v>
      </c>
      <c r="K35" s="22">
        <v>391281</v>
      </c>
      <c r="L35" s="22">
        <v>367189</v>
      </c>
      <c r="M35" s="22">
        <v>425151</v>
      </c>
      <c r="N35" s="22">
        <v>480400</v>
      </c>
      <c r="O35" s="22">
        <v>448179</v>
      </c>
      <c r="P35" s="22">
        <v>407203</v>
      </c>
      <c r="Q35" s="22">
        <f t="shared" si="9"/>
        <v>5455955</v>
      </c>
      <c r="R35" s="3"/>
      <c r="S35" s="1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">
      <c r="A36" s="59" t="s">
        <v>35</v>
      </c>
      <c r="B36" s="59"/>
      <c r="C36" s="59"/>
      <c r="D36" s="59" t="s">
        <v>23</v>
      </c>
      <c r="E36" s="22">
        <v>-3588093</v>
      </c>
      <c r="F36" s="22">
        <v>-3570166</v>
      </c>
      <c r="G36" s="22">
        <v>-4300402</v>
      </c>
      <c r="H36" s="22">
        <v>-5428577</v>
      </c>
      <c r="I36" s="22">
        <v>-5810099</v>
      </c>
      <c r="J36" s="22">
        <v>-5148019</v>
      </c>
      <c r="K36" s="22">
        <v>-3710251</v>
      </c>
      <c r="L36" s="22">
        <v>-3481805</v>
      </c>
      <c r="M36" s="22">
        <v>-4031418</v>
      </c>
      <c r="N36" s="22">
        <v>-4555312</v>
      </c>
      <c r="O36" s="22">
        <v>-4249784</v>
      </c>
      <c r="P36" s="22">
        <v>-3861227</v>
      </c>
      <c r="Q36" s="22">
        <f t="shared" si="9"/>
        <v>-51735153</v>
      </c>
      <c r="R36" s="61"/>
      <c r="S36" s="10"/>
      <c r="T36" s="3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">
      <c r="A37" s="3" t="s">
        <v>36</v>
      </c>
      <c r="B37" s="3"/>
      <c r="C37" s="3"/>
      <c r="D37" s="23" t="s">
        <v>23</v>
      </c>
      <c r="E37" s="58">
        <v>165106</v>
      </c>
      <c r="F37" s="58">
        <v>164281</v>
      </c>
      <c r="G37" s="58">
        <v>197883</v>
      </c>
      <c r="H37" s="58">
        <v>249796</v>
      </c>
      <c r="I37" s="58">
        <v>267352</v>
      </c>
      <c r="J37" s="58">
        <v>236886</v>
      </c>
      <c r="K37" s="58">
        <v>170727</v>
      </c>
      <c r="L37" s="58">
        <v>160216</v>
      </c>
      <c r="M37" s="58">
        <v>185506</v>
      </c>
      <c r="N37" s="58">
        <v>209613</v>
      </c>
      <c r="O37" s="58">
        <v>195555</v>
      </c>
      <c r="P37" s="58">
        <v>177676</v>
      </c>
      <c r="Q37" s="58">
        <f>SUM(E37:P37)</f>
        <v>2380597</v>
      </c>
      <c r="R37" s="61"/>
      <c r="S37" s="10"/>
      <c r="T37" s="3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ht="15" customHeight="1" x14ac:dyDescent="0.2">
      <c r="A38" s="59" t="s">
        <v>41</v>
      </c>
      <c r="B38" s="59"/>
      <c r="C38" s="59"/>
      <c r="D38" s="59" t="s">
        <v>23</v>
      </c>
      <c r="E38" s="38">
        <f t="shared" ref="E38:P38" si="10">SUM(E32:E37)</f>
        <v>11136945</v>
      </c>
      <c r="F38" s="38">
        <f t="shared" si="10"/>
        <v>11081299</v>
      </c>
      <c r="G38" s="38">
        <f t="shared" si="10"/>
        <v>13347849</v>
      </c>
      <c r="H38" s="38">
        <f t="shared" si="10"/>
        <v>16849550</v>
      </c>
      <c r="I38" s="38">
        <f t="shared" si="10"/>
        <v>18033739</v>
      </c>
      <c r="J38" s="38">
        <f t="shared" si="10"/>
        <v>15978736</v>
      </c>
      <c r="K38" s="38">
        <f t="shared" si="10"/>
        <v>11516106</v>
      </c>
      <c r="L38" s="38">
        <f t="shared" si="10"/>
        <v>10807039</v>
      </c>
      <c r="M38" s="38">
        <f t="shared" si="10"/>
        <v>12512963</v>
      </c>
      <c r="N38" s="38">
        <f t="shared" si="10"/>
        <v>14139058</v>
      </c>
      <c r="O38" s="38">
        <f t="shared" si="10"/>
        <v>13190742</v>
      </c>
      <c r="P38" s="38">
        <f t="shared" si="10"/>
        <v>11984709</v>
      </c>
      <c r="Q38" s="60">
        <f>SUM(E38:P38)</f>
        <v>160578735</v>
      </c>
      <c r="R38" s="61"/>
      <c r="S38" s="10"/>
      <c r="T38" s="3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ht="15" customHeight="1" x14ac:dyDescent="0.2">
      <c r="A39" s="62" t="s">
        <v>38</v>
      </c>
      <c r="B39" s="62"/>
      <c r="C39" s="62"/>
      <c r="D39" s="62"/>
      <c r="E39" s="63">
        <v>0.95</v>
      </c>
      <c r="F39" s="63">
        <v>0.95</v>
      </c>
      <c r="G39" s="63">
        <v>0.95</v>
      </c>
      <c r="H39" s="63">
        <v>0.95</v>
      </c>
      <c r="I39" s="63">
        <v>0.95</v>
      </c>
      <c r="J39" s="63">
        <v>0.95</v>
      </c>
      <c r="K39" s="63">
        <v>0.95</v>
      </c>
      <c r="L39" s="63">
        <v>0.95</v>
      </c>
      <c r="M39" s="63">
        <v>0.95</v>
      </c>
      <c r="N39" s="63">
        <v>0.95</v>
      </c>
      <c r="O39" s="63">
        <v>0.95</v>
      </c>
      <c r="P39" s="63">
        <v>0.95</v>
      </c>
      <c r="Q39" s="64"/>
      <c r="R39" s="61"/>
      <c r="S39" s="10"/>
      <c r="T39" s="3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ht="15" customHeight="1" x14ac:dyDescent="0.2">
      <c r="A40" s="62" t="s">
        <v>42</v>
      </c>
      <c r="B40" s="62"/>
      <c r="C40" s="62"/>
      <c r="D40" s="59" t="s">
        <v>23</v>
      </c>
      <c r="E40" s="21">
        <f t="shared" ref="E40:P40" si="11">ROUND(E38*E39,2)</f>
        <v>10580097.75</v>
      </c>
      <c r="F40" s="60">
        <f t="shared" si="11"/>
        <v>10527234.050000001</v>
      </c>
      <c r="G40" s="60">
        <f t="shared" si="11"/>
        <v>12680456.550000001</v>
      </c>
      <c r="H40" s="60">
        <f t="shared" si="11"/>
        <v>16007072.5</v>
      </c>
      <c r="I40" s="60">
        <f>ROUND(I38*I39,2)</f>
        <v>17132052.050000001</v>
      </c>
      <c r="J40" s="60">
        <f t="shared" si="11"/>
        <v>15179799.199999999</v>
      </c>
      <c r="K40" s="60">
        <f t="shared" si="11"/>
        <v>10940300.699999999</v>
      </c>
      <c r="L40" s="60">
        <f t="shared" si="11"/>
        <v>10266687.050000001</v>
      </c>
      <c r="M40" s="60">
        <f t="shared" si="11"/>
        <v>11887314.85</v>
      </c>
      <c r="N40" s="60">
        <f t="shared" si="11"/>
        <v>13432105.1</v>
      </c>
      <c r="O40" s="60">
        <f>ROUND(O38*O39,2)</f>
        <v>12531204.9</v>
      </c>
      <c r="P40" s="60">
        <f t="shared" si="11"/>
        <v>11385473.550000001</v>
      </c>
      <c r="Q40" s="50">
        <f>SUM(E40:P40)</f>
        <v>152549798.25</v>
      </c>
      <c r="R40" s="61"/>
      <c r="S40" s="10"/>
      <c r="T40" s="3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ht="15" customHeight="1" x14ac:dyDescent="0.2">
      <c r="A41" s="62"/>
      <c r="B41" s="62"/>
      <c r="C41" s="62"/>
      <c r="D41" s="59"/>
      <c r="E41" s="21"/>
      <c r="F41" s="21"/>
      <c r="G41" s="21"/>
      <c r="H41" s="65"/>
      <c r="I41" s="65"/>
      <c r="J41" s="65"/>
      <c r="K41" s="65"/>
      <c r="L41" s="65"/>
      <c r="M41" s="65"/>
      <c r="N41" s="65"/>
      <c r="O41" s="65"/>
      <c r="P41" s="65"/>
      <c r="Q41" s="60"/>
      <c r="R41" s="61"/>
      <c r="S41" s="10"/>
      <c r="T41" s="3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x14ac:dyDescent="0.2">
      <c r="A42" s="66" t="s">
        <v>43</v>
      </c>
      <c r="B42" s="66"/>
      <c r="C42" s="66"/>
      <c r="D42" s="59" t="s">
        <v>23</v>
      </c>
      <c r="E42" s="67">
        <f>E29-E40</f>
        <v>-1566404.3699999992</v>
      </c>
      <c r="F42" s="55">
        <f>F29-F40</f>
        <v>994589.94999999925</v>
      </c>
      <c r="G42" s="55">
        <f t="shared" ref="G42:Q42" si="12">G29-G40</f>
        <v>560171.47999999858</v>
      </c>
      <c r="H42" s="55">
        <f t="shared" si="12"/>
        <v>7600116.1000000015</v>
      </c>
      <c r="I42" s="55">
        <f>I29-I40</f>
        <v>9466459.1400000006</v>
      </c>
      <c r="J42" s="55">
        <f t="shared" si="12"/>
        <v>-87192.39999999851</v>
      </c>
      <c r="K42" s="55">
        <f t="shared" si="12"/>
        <v>4972372.34</v>
      </c>
      <c r="L42" s="55">
        <f>L29-L40</f>
        <v>8115235.4800000004</v>
      </c>
      <c r="M42" s="55">
        <f t="shared" si="12"/>
        <v>12199404.060000001</v>
      </c>
      <c r="N42" s="55">
        <f t="shared" si="12"/>
        <v>6859102.160000002</v>
      </c>
      <c r="O42" s="55">
        <f>O29-O40</f>
        <v>-275104.04000000097</v>
      </c>
      <c r="P42" s="67">
        <f t="shared" si="12"/>
        <v>-3625507.6900000004</v>
      </c>
      <c r="Q42" s="55">
        <f t="shared" si="12"/>
        <v>45213242.209999979</v>
      </c>
      <c r="R42" s="61"/>
      <c r="S42" s="10"/>
      <c r="T42" s="3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">
      <c r="A43" s="59" t="s">
        <v>29</v>
      </c>
      <c r="B43" s="62"/>
      <c r="C43" s="62"/>
      <c r="D43" s="62"/>
      <c r="E43" s="65">
        <v>0.95</v>
      </c>
      <c r="F43" s="65">
        <v>0.95</v>
      </c>
      <c r="G43" s="65">
        <v>0.95</v>
      </c>
      <c r="H43" s="65">
        <v>0.95</v>
      </c>
      <c r="I43" s="65">
        <v>0.95</v>
      </c>
      <c r="J43" s="65">
        <v>0.95</v>
      </c>
      <c r="K43" s="65">
        <v>0.95</v>
      </c>
      <c r="L43" s="65">
        <v>0.95</v>
      </c>
      <c r="M43" s="65">
        <v>0.95</v>
      </c>
      <c r="N43" s="65">
        <v>0.95</v>
      </c>
      <c r="O43" s="65">
        <v>0.95</v>
      </c>
      <c r="P43" s="65">
        <v>0.95</v>
      </c>
      <c r="Q43" s="22"/>
      <c r="R43" s="68"/>
      <c r="S43" s="48"/>
      <c r="T43" s="3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">
      <c r="A44" s="69" t="s">
        <v>44</v>
      </c>
      <c r="B44" s="69"/>
      <c r="C44" s="69"/>
      <c r="D44" s="70" t="s">
        <v>23</v>
      </c>
      <c r="E44" s="34">
        <f t="shared" ref="E44:P44" si="13">ROUND(E42*E43,2)</f>
        <v>-1488084.15</v>
      </c>
      <c r="F44" s="34">
        <f t="shared" si="13"/>
        <v>944860.45</v>
      </c>
      <c r="G44" s="34">
        <f t="shared" si="13"/>
        <v>532162.91</v>
      </c>
      <c r="H44" s="34">
        <f t="shared" si="13"/>
        <v>7220110.2999999998</v>
      </c>
      <c r="I44" s="34">
        <f>ROUND(I42*I43,2)</f>
        <v>8993136.1799999997</v>
      </c>
      <c r="J44" s="34">
        <f t="shared" si="13"/>
        <v>-82832.78</v>
      </c>
      <c r="K44" s="34">
        <f t="shared" si="13"/>
        <v>4723753.72</v>
      </c>
      <c r="L44" s="34">
        <f t="shared" si="13"/>
        <v>7709473.71</v>
      </c>
      <c r="M44" s="34">
        <f t="shared" si="13"/>
        <v>11589433.859999999</v>
      </c>
      <c r="N44" s="34">
        <f t="shared" si="13"/>
        <v>6516147.0499999998</v>
      </c>
      <c r="O44" s="34">
        <f>ROUND(O42*O43,2)</f>
        <v>-261348.84</v>
      </c>
      <c r="P44" s="34">
        <f t="shared" si="13"/>
        <v>-3444232.31</v>
      </c>
      <c r="Q44" s="34">
        <f>SUM(E44:P44)</f>
        <v>42952580.099999994</v>
      </c>
      <c r="R44" s="61"/>
      <c r="S44" s="10"/>
      <c r="T44" s="3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">
      <c r="A45" s="71"/>
      <c r="B45" s="71"/>
      <c r="C45" s="71"/>
      <c r="D45" s="59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61"/>
      <c r="S45" s="10"/>
      <c r="T45" s="3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">
      <c r="A46" s="71" t="s">
        <v>45</v>
      </c>
      <c r="B46" s="71"/>
      <c r="C46" s="71"/>
      <c r="D46" s="59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61"/>
      <c r="S46" s="10"/>
      <c r="T46" s="3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">
      <c r="A47" s="23" t="s">
        <v>46</v>
      </c>
      <c r="B47" s="23"/>
      <c r="C47" s="23"/>
      <c r="D47" s="59" t="s">
        <v>23</v>
      </c>
      <c r="E47" s="21">
        <v>0</v>
      </c>
      <c r="F47" s="2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2">
        <f>SUM(E47:P47)</f>
        <v>0</v>
      </c>
      <c r="R47" s="3"/>
      <c r="S47" s="1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">
      <c r="A48" s="23" t="s">
        <v>47</v>
      </c>
      <c r="B48" s="23"/>
      <c r="C48" s="23"/>
      <c r="D48" s="59" t="s">
        <v>23</v>
      </c>
      <c r="E48" s="74">
        <v>-72324.460000000006</v>
      </c>
      <c r="F48" s="74">
        <v>-349165.81</v>
      </c>
      <c r="G48" s="75">
        <v>385.24</v>
      </c>
      <c r="H48" s="75">
        <v>-556713.46</v>
      </c>
      <c r="I48" s="74">
        <v>466.62</v>
      </c>
      <c r="J48" s="74">
        <v>-1351.09</v>
      </c>
      <c r="K48" s="74">
        <v>-383416.22</v>
      </c>
      <c r="L48" s="75">
        <v>559.5</v>
      </c>
      <c r="M48" s="74">
        <v>-992878.14</v>
      </c>
      <c r="N48" s="75">
        <v>287.73</v>
      </c>
      <c r="O48" s="75">
        <v>-3146.64</v>
      </c>
      <c r="P48" s="74">
        <v>-2872593.54</v>
      </c>
      <c r="Q48" s="76">
        <f>SUM(E48:P48)</f>
        <v>-5229890.2699999996</v>
      </c>
      <c r="R48" s="3"/>
      <c r="S48" s="1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">
      <c r="A49" s="59" t="s">
        <v>48</v>
      </c>
      <c r="B49" s="71"/>
      <c r="C49" s="71"/>
      <c r="D49" s="59" t="s">
        <v>23</v>
      </c>
      <c r="E49" s="72">
        <f>SUM(E47:E48)</f>
        <v>-72324.460000000006</v>
      </c>
      <c r="F49" s="77">
        <f t="shared" ref="F49:P49" si="14">SUM(F47:F48)</f>
        <v>-349165.81</v>
      </c>
      <c r="G49" s="72">
        <f t="shared" si="14"/>
        <v>385.24</v>
      </c>
      <c r="H49" s="72">
        <f t="shared" si="14"/>
        <v>-556713.46</v>
      </c>
      <c r="I49" s="77">
        <f t="shared" si="14"/>
        <v>466.62</v>
      </c>
      <c r="J49" s="77">
        <f t="shared" si="14"/>
        <v>-1351.09</v>
      </c>
      <c r="K49" s="77">
        <f t="shared" si="14"/>
        <v>-383416.22</v>
      </c>
      <c r="L49" s="72">
        <f t="shared" si="14"/>
        <v>559.5</v>
      </c>
      <c r="M49" s="72">
        <f t="shared" si="14"/>
        <v>-992878.14</v>
      </c>
      <c r="N49" s="72">
        <f t="shared" si="14"/>
        <v>287.73</v>
      </c>
      <c r="O49" s="72">
        <f t="shared" si="14"/>
        <v>-3146.64</v>
      </c>
      <c r="P49" s="72">
        <f t="shared" si="14"/>
        <v>-2872593.54</v>
      </c>
      <c r="Q49" s="72">
        <f>SUM(E49:P49)</f>
        <v>-5229890.2699999996</v>
      </c>
      <c r="R49" s="61"/>
      <c r="S49" s="10"/>
      <c r="T49" s="3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">
      <c r="A50" s="3" t="s">
        <v>38</v>
      </c>
      <c r="B50" s="71"/>
      <c r="C50" s="71"/>
      <c r="D50" s="59"/>
      <c r="E50" s="78">
        <f t="shared" ref="E50:P50" si="15">E133</f>
        <v>0.95199999999999996</v>
      </c>
      <c r="F50" s="78">
        <f t="shared" si="15"/>
        <v>0.95199999999999996</v>
      </c>
      <c r="G50" s="78">
        <f t="shared" si="15"/>
        <v>0.95699999999999996</v>
      </c>
      <c r="H50" s="78">
        <f t="shared" si="15"/>
        <v>0.95799999999999996</v>
      </c>
      <c r="I50" s="78">
        <f t="shared" si="15"/>
        <v>0.95699999999999996</v>
      </c>
      <c r="J50" s="78">
        <f t="shared" si="15"/>
        <v>0.95699999999999996</v>
      </c>
      <c r="K50" s="78">
        <f t="shared" si="15"/>
        <v>0.95599999999999996</v>
      </c>
      <c r="L50" s="78">
        <f t="shared" si="15"/>
        <v>0.95099999999999996</v>
      </c>
      <c r="M50" s="78">
        <f t="shared" si="15"/>
        <v>0.95099999999999996</v>
      </c>
      <c r="N50" s="78">
        <f t="shared" si="15"/>
        <v>0.95099999999999996</v>
      </c>
      <c r="O50" s="78">
        <f t="shared" si="15"/>
        <v>0.95699999999999996</v>
      </c>
      <c r="P50" s="78">
        <f t="shared" si="15"/>
        <v>0.95299999999999996</v>
      </c>
      <c r="Q50" s="72"/>
      <c r="R50" s="61"/>
      <c r="S50" s="10"/>
      <c r="T50" s="3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">
      <c r="A51" s="59" t="s">
        <v>29</v>
      </c>
      <c r="B51" s="71"/>
      <c r="C51" s="71"/>
      <c r="D51" s="59"/>
      <c r="E51" s="65">
        <v>0.95</v>
      </c>
      <c r="F51" s="65">
        <v>0.95</v>
      </c>
      <c r="G51" s="65">
        <v>0.95</v>
      </c>
      <c r="H51" s="65">
        <v>0.95</v>
      </c>
      <c r="I51" s="65">
        <v>0.95</v>
      </c>
      <c r="J51" s="65">
        <v>0.95</v>
      </c>
      <c r="K51" s="65">
        <v>0.95</v>
      </c>
      <c r="L51" s="65">
        <v>0.95</v>
      </c>
      <c r="M51" s="65">
        <v>0.95</v>
      </c>
      <c r="N51" s="65">
        <v>0.95</v>
      </c>
      <c r="O51" s="65">
        <v>0.95</v>
      </c>
      <c r="P51" s="65">
        <v>0.95</v>
      </c>
      <c r="Q51" s="72"/>
      <c r="R51" s="61"/>
      <c r="S51" s="10"/>
      <c r="T51" s="3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">
      <c r="A52" s="69" t="s">
        <v>49</v>
      </c>
      <c r="B52" s="69"/>
      <c r="C52" s="69"/>
      <c r="D52" s="70" t="s">
        <v>23</v>
      </c>
      <c r="E52" s="34">
        <f t="shared" ref="E52:P52" si="16">ROUND(E49*E50*E51,2)</f>
        <v>-65410.239999999998</v>
      </c>
      <c r="F52" s="34">
        <f t="shared" si="16"/>
        <v>-315785.56</v>
      </c>
      <c r="G52" s="34">
        <f t="shared" si="16"/>
        <v>350.24</v>
      </c>
      <c r="H52" s="34">
        <f t="shared" si="16"/>
        <v>-506664.92</v>
      </c>
      <c r="I52" s="34">
        <f>ROUND(I49*I50*I51,2)</f>
        <v>424.23</v>
      </c>
      <c r="J52" s="35">
        <f t="shared" si="16"/>
        <v>-1228.3399999999999</v>
      </c>
      <c r="K52" s="35">
        <f t="shared" si="16"/>
        <v>-348218.61</v>
      </c>
      <c r="L52" s="34">
        <f>ROUND(L49*L50*L51,2)</f>
        <v>505.48</v>
      </c>
      <c r="M52" s="34">
        <f t="shared" si="16"/>
        <v>-897015.76</v>
      </c>
      <c r="N52" s="34">
        <f t="shared" si="16"/>
        <v>259.95</v>
      </c>
      <c r="O52" s="34">
        <f t="shared" si="16"/>
        <v>-2860.77</v>
      </c>
      <c r="P52" s="34">
        <f t="shared" si="16"/>
        <v>-2600702.56</v>
      </c>
      <c r="Q52" s="34">
        <f>SUM(E52:P52)</f>
        <v>-4736346.8599999994</v>
      </c>
      <c r="R52" s="61"/>
      <c r="S52" s="10"/>
      <c r="T52" s="3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">
      <c r="A53" s="71"/>
      <c r="B53" s="71"/>
      <c r="C53" s="71"/>
      <c r="D53" s="59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61"/>
      <c r="S53" s="10"/>
      <c r="T53" s="3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s="83" customFormat="1" x14ac:dyDescent="0.2">
      <c r="A54" s="71" t="s">
        <v>50</v>
      </c>
      <c r="B54" s="71"/>
      <c r="C54" s="71"/>
      <c r="D54" s="71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85" x14ac:dyDescent="0.2">
      <c r="A55" s="84" t="s">
        <v>51</v>
      </c>
      <c r="B55" s="71"/>
      <c r="C55" s="71"/>
      <c r="D55" s="85" t="s">
        <v>23</v>
      </c>
      <c r="E55" s="72">
        <v>51974.627464061137</v>
      </c>
      <c r="F55" s="72">
        <v>50918.156011974737</v>
      </c>
      <c r="G55" s="72">
        <v>49861.684559888352</v>
      </c>
      <c r="H55" s="72">
        <v>48805.213107801952</v>
      </c>
      <c r="I55" s="72">
        <v>47748.741655715567</v>
      </c>
      <c r="J55" s="72">
        <v>46692.270203629181</v>
      </c>
      <c r="K55" s="72">
        <v>45635.798751542796</v>
      </c>
      <c r="L55" s="72">
        <v>44579.327299456396</v>
      </c>
      <c r="M55" s="72">
        <v>43574.146061584041</v>
      </c>
      <c r="N55" s="72">
        <v>42517.489267938421</v>
      </c>
      <c r="O55" s="72">
        <v>41460.83247429278</v>
      </c>
      <c r="P55" s="72">
        <v>40404.175680647153</v>
      </c>
      <c r="Q55" s="22">
        <f>SUM(E55:P55)</f>
        <v>554172.46253853256</v>
      </c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5" x14ac:dyDescent="0.2">
      <c r="A56" s="84" t="s">
        <v>52</v>
      </c>
      <c r="B56" s="71"/>
      <c r="C56" s="71"/>
      <c r="D56" s="85" t="s">
        <v>23</v>
      </c>
      <c r="E56" s="86">
        <v>209482.93652099432</v>
      </c>
      <c r="F56" s="86">
        <v>227928.59173343616</v>
      </c>
      <c r="G56" s="86">
        <v>227248.71243615978</v>
      </c>
      <c r="H56" s="86">
        <v>213226.63235548959</v>
      </c>
      <c r="I56" s="86">
        <v>219649.19833802842</v>
      </c>
      <c r="J56" s="86">
        <v>243047.34765265978</v>
      </c>
      <c r="K56" s="86">
        <v>227600.13967380722</v>
      </c>
      <c r="L56" s="86">
        <v>199218.42965498866</v>
      </c>
      <c r="M56" s="86">
        <v>204161.57515354577</v>
      </c>
      <c r="N56" s="86">
        <v>199647.79756115226</v>
      </c>
      <c r="O56" s="86">
        <v>208398.42587564854</v>
      </c>
      <c r="P56" s="86">
        <v>251944.05647045461</v>
      </c>
      <c r="Q56" s="58">
        <f t="shared" ref="Q56:Q57" si="17">SUM(E56:P56)</f>
        <v>2631553.8434263649</v>
      </c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5" ht="15" customHeight="1" x14ac:dyDescent="0.2">
      <c r="A57" s="85" t="s">
        <v>53</v>
      </c>
      <c r="B57" s="59"/>
      <c r="C57" s="59"/>
      <c r="D57" s="59" t="s">
        <v>23</v>
      </c>
      <c r="E57" s="22">
        <f t="shared" ref="E57:P57" si="18">SUM(E55:E56)</f>
        <v>261457.56398505546</v>
      </c>
      <c r="F57" s="22">
        <f t="shared" si="18"/>
        <v>278846.74774541089</v>
      </c>
      <c r="G57" s="22">
        <f t="shared" si="18"/>
        <v>277110.39699604816</v>
      </c>
      <c r="H57" s="22">
        <f t="shared" si="18"/>
        <v>262031.84546329154</v>
      </c>
      <c r="I57" s="22">
        <f t="shared" si="18"/>
        <v>267397.93999374402</v>
      </c>
      <c r="J57" s="22">
        <f t="shared" si="18"/>
        <v>289739.61785628897</v>
      </c>
      <c r="K57" s="22">
        <f t="shared" si="18"/>
        <v>273235.93842535</v>
      </c>
      <c r="L57" s="22">
        <f t="shared" si="18"/>
        <v>243797.75695444507</v>
      </c>
      <c r="M57" s="22">
        <f t="shared" si="18"/>
        <v>247735.7212151298</v>
      </c>
      <c r="N57" s="22">
        <f t="shared" si="18"/>
        <v>242165.28682909068</v>
      </c>
      <c r="O57" s="22">
        <f t="shared" si="18"/>
        <v>249859.25834994132</v>
      </c>
      <c r="P57" s="22">
        <f t="shared" si="18"/>
        <v>292348.23215110175</v>
      </c>
      <c r="Q57" s="22">
        <f t="shared" si="17"/>
        <v>3185726.3059648979</v>
      </c>
      <c r="R57" s="22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5" ht="15" customHeight="1" x14ac:dyDescent="0.2">
      <c r="A58" s="59" t="s">
        <v>29</v>
      </c>
      <c r="B58" s="59"/>
      <c r="C58" s="59"/>
      <c r="D58" s="59"/>
      <c r="E58" s="65">
        <v>0.95</v>
      </c>
      <c r="F58" s="65">
        <v>0.95</v>
      </c>
      <c r="G58" s="65">
        <v>0.95</v>
      </c>
      <c r="H58" s="65">
        <v>0.95</v>
      </c>
      <c r="I58" s="65">
        <v>0.95</v>
      </c>
      <c r="J58" s="65">
        <v>0.95</v>
      </c>
      <c r="K58" s="65">
        <v>0.95</v>
      </c>
      <c r="L58" s="65">
        <v>0.95</v>
      </c>
      <c r="M58" s="65">
        <v>0.95</v>
      </c>
      <c r="N58" s="65">
        <v>0.95</v>
      </c>
      <c r="O58" s="65">
        <v>0.95</v>
      </c>
      <c r="P58" s="65">
        <v>0.95</v>
      </c>
      <c r="Q58" s="22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5" x14ac:dyDescent="0.2">
      <c r="A59" s="69" t="s">
        <v>54</v>
      </c>
      <c r="B59" s="69"/>
      <c r="C59" s="69"/>
      <c r="D59" s="70" t="s">
        <v>23</v>
      </c>
      <c r="E59" s="34">
        <f>ROUND((E57*E58),2)</f>
        <v>248384.69</v>
      </c>
      <c r="F59" s="34">
        <f t="shared" ref="F59:P59" si="19">ROUND((F57*F58),2)</f>
        <v>264904.40999999997</v>
      </c>
      <c r="G59" s="34">
        <f t="shared" si="19"/>
        <v>263254.88</v>
      </c>
      <c r="H59" s="34">
        <f t="shared" si="19"/>
        <v>248930.25</v>
      </c>
      <c r="I59" s="34">
        <f t="shared" si="19"/>
        <v>254028.04</v>
      </c>
      <c r="J59" s="35">
        <f t="shared" si="19"/>
        <v>275252.64</v>
      </c>
      <c r="K59" s="35">
        <f t="shared" si="19"/>
        <v>259574.14</v>
      </c>
      <c r="L59" s="34">
        <f t="shared" si="19"/>
        <v>231607.87</v>
      </c>
      <c r="M59" s="34">
        <f t="shared" si="19"/>
        <v>235348.94</v>
      </c>
      <c r="N59" s="34">
        <f t="shared" si="19"/>
        <v>230057.02</v>
      </c>
      <c r="O59" s="34">
        <f t="shared" si="19"/>
        <v>237366.3</v>
      </c>
      <c r="P59" s="34">
        <f t="shared" si="19"/>
        <v>277730.82</v>
      </c>
      <c r="Q59" s="34">
        <f>SUM(E59:P59)</f>
        <v>3026440</v>
      </c>
      <c r="R59" s="61"/>
      <c r="S59" s="10"/>
      <c r="T59" s="3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">
      <c r="A60" s="71"/>
      <c r="B60" s="71"/>
      <c r="C60" s="71"/>
      <c r="D60" s="59"/>
      <c r="E60" s="87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61"/>
      <c r="S60" s="10"/>
      <c r="T60" s="3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">
      <c r="A61" s="71" t="s">
        <v>55</v>
      </c>
      <c r="B61" s="71"/>
      <c r="C61" s="71"/>
      <c r="D61" s="5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22"/>
      <c r="R61" s="61"/>
      <c r="S61" s="10"/>
      <c r="T61" s="3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5" customHeight="1" x14ac:dyDescent="0.2">
      <c r="A62" s="59" t="s">
        <v>56</v>
      </c>
      <c r="B62" s="59"/>
      <c r="C62" s="59"/>
      <c r="D62" s="59" t="s">
        <v>23</v>
      </c>
      <c r="E62" s="22">
        <v>0</v>
      </c>
      <c r="F62" s="22">
        <v>0</v>
      </c>
      <c r="G62" s="22">
        <v>151499.84</v>
      </c>
      <c r="H62" s="22">
        <v>2333340.98</v>
      </c>
      <c r="I62" s="22">
        <v>3066206.9</v>
      </c>
      <c r="J62" s="22">
        <v>1030886.24</v>
      </c>
      <c r="K62" s="22">
        <v>-55727.77</v>
      </c>
      <c r="L62" s="22">
        <v>166.45</v>
      </c>
      <c r="M62" s="22">
        <v>7361.11</v>
      </c>
      <c r="N62" s="22">
        <v>0</v>
      </c>
      <c r="O62" s="22">
        <v>18612.57</v>
      </c>
      <c r="P62" s="22">
        <v>2304.3000000000002</v>
      </c>
      <c r="Q62" s="22">
        <f>SUM(E62:P62)</f>
        <v>6554650.620000001</v>
      </c>
      <c r="R62" s="61"/>
      <c r="S62" s="10"/>
      <c r="T62" s="3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5" customHeight="1" x14ac:dyDescent="0.2">
      <c r="A63" s="59" t="s">
        <v>57</v>
      </c>
      <c r="B63" s="59"/>
      <c r="C63" s="59"/>
      <c r="D63" s="59" t="s">
        <v>23</v>
      </c>
      <c r="E63" s="58">
        <v>780401</v>
      </c>
      <c r="F63" s="58">
        <v>776502</v>
      </c>
      <c r="G63" s="58">
        <v>935327</v>
      </c>
      <c r="H63" s="58">
        <v>1180702</v>
      </c>
      <c r="I63" s="58">
        <v>1263682</v>
      </c>
      <c r="J63" s="58">
        <v>1119681</v>
      </c>
      <c r="K63" s="58">
        <v>806970</v>
      </c>
      <c r="L63" s="58">
        <v>757284</v>
      </c>
      <c r="M63" s="58">
        <v>876823</v>
      </c>
      <c r="N63" s="58">
        <v>990769</v>
      </c>
      <c r="O63" s="58">
        <v>924317</v>
      </c>
      <c r="P63" s="58">
        <v>839807</v>
      </c>
      <c r="Q63" s="58">
        <f>SUM(E63:P63)</f>
        <v>11252265</v>
      </c>
      <c r="R63" s="61"/>
      <c r="S63" s="10"/>
      <c r="T63" s="3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5" customHeight="1" x14ac:dyDescent="0.2">
      <c r="A64" s="66" t="s">
        <v>58</v>
      </c>
      <c r="B64" s="66"/>
      <c r="C64" s="66"/>
      <c r="D64" s="59" t="s">
        <v>23</v>
      </c>
      <c r="E64" s="72">
        <f t="shared" ref="E64:P64" si="20">E62-E63</f>
        <v>-780401</v>
      </c>
      <c r="F64" s="77">
        <f t="shared" si="20"/>
        <v>-776502</v>
      </c>
      <c r="G64" s="77">
        <f t="shared" si="20"/>
        <v>-783827.16</v>
      </c>
      <c r="H64" s="72">
        <f t="shared" si="20"/>
        <v>1152638.98</v>
      </c>
      <c r="I64" s="72">
        <f>I62-I63</f>
        <v>1802524.9</v>
      </c>
      <c r="J64" s="77">
        <f t="shared" si="20"/>
        <v>-88794.760000000009</v>
      </c>
      <c r="K64" s="77">
        <f t="shared" si="20"/>
        <v>-862697.77</v>
      </c>
      <c r="L64" s="77">
        <f t="shared" si="20"/>
        <v>-757117.55</v>
      </c>
      <c r="M64" s="72">
        <f t="shared" si="20"/>
        <v>-869461.89</v>
      </c>
      <c r="N64" s="72">
        <f t="shared" si="20"/>
        <v>-990769</v>
      </c>
      <c r="O64" s="72">
        <f t="shared" si="20"/>
        <v>-905704.43</v>
      </c>
      <c r="P64" s="72">
        <f t="shared" si="20"/>
        <v>-837502.7</v>
      </c>
      <c r="Q64" s="72">
        <f>SUM(E64:P64)</f>
        <v>-4697614.3800000008</v>
      </c>
      <c r="R64" s="61"/>
      <c r="S64" s="10"/>
      <c r="T64" s="3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5" customHeight="1" x14ac:dyDescent="0.2">
      <c r="A65" s="59" t="s">
        <v>38</v>
      </c>
      <c r="B65" s="59"/>
      <c r="C65" s="59"/>
      <c r="D65" s="59"/>
      <c r="E65" s="65">
        <v>1</v>
      </c>
      <c r="F65" s="65">
        <v>1</v>
      </c>
      <c r="G65" s="65">
        <v>1</v>
      </c>
      <c r="H65" s="65">
        <v>1</v>
      </c>
      <c r="I65" s="65">
        <v>1</v>
      </c>
      <c r="J65" s="65">
        <v>1</v>
      </c>
      <c r="K65" s="65">
        <v>1</v>
      </c>
      <c r="L65" s="65">
        <v>1</v>
      </c>
      <c r="M65" s="65">
        <v>1</v>
      </c>
      <c r="N65" s="65">
        <v>1</v>
      </c>
      <c r="O65" s="65">
        <v>1</v>
      </c>
      <c r="P65" s="65">
        <v>1</v>
      </c>
      <c r="Q65" s="22"/>
      <c r="R65" s="61"/>
      <c r="S65" s="10"/>
      <c r="T65" s="3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5" customHeight="1" x14ac:dyDescent="0.2">
      <c r="A66" s="59" t="s">
        <v>29</v>
      </c>
      <c r="B66" s="59"/>
      <c r="C66" s="59"/>
      <c r="D66" s="59"/>
      <c r="E66" s="65">
        <v>1</v>
      </c>
      <c r="F66" s="65">
        <v>1</v>
      </c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5">
        <v>1</v>
      </c>
      <c r="Q66" s="22"/>
      <c r="R66" s="61"/>
      <c r="S66" s="10"/>
      <c r="T66" s="3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5" customHeight="1" x14ac:dyDescent="0.2">
      <c r="A67" s="69" t="s">
        <v>59</v>
      </c>
      <c r="B67" s="69"/>
      <c r="C67" s="69"/>
      <c r="D67" s="70" t="s">
        <v>23</v>
      </c>
      <c r="E67" s="35">
        <f t="shared" ref="E67:P67" si="21">ROUND((E64*E65*E66),2)</f>
        <v>-780401</v>
      </c>
      <c r="F67" s="35">
        <f t="shared" si="21"/>
        <v>-776502</v>
      </c>
      <c r="G67" s="35">
        <f t="shared" si="21"/>
        <v>-783827.16</v>
      </c>
      <c r="H67" s="34">
        <f t="shared" si="21"/>
        <v>1152638.98</v>
      </c>
      <c r="I67" s="34">
        <f>ROUND((I64*I65*I66),2)</f>
        <v>1802524.9</v>
      </c>
      <c r="J67" s="35">
        <f t="shared" si="21"/>
        <v>-88794.76</v>
      </c>
      <c r="K67" s="35">
        <f t="shared" si="21"/>
        <v>-862697.77</v>
      </c>
      <c r="L67" s="35">
        <f t="shared" si="21"/>
        <v>-757117.55</v>
      </c>
      <c r="M67" s="35">
        <f t="shared" si="21"/>
        <v>-869461.89</v>
      </c>
      <c r="N67" s="35">
        <f t="shared" si="21"/>
        <v>-990769</v>
      </c>
      <c r="O67" s="35">
        <f>ROUND((O64*O65*O66),2)</f>
        <v>-905704.43</v>
      </c>
      <c r="P67" s="35">
        <f t="shared" si="21"/>
        <v>-837502.7</v>
      </c>
      <c r="Q67" s="36">
        <f>SUM(E67:P67)</f>
        <v>-4697614.3800000008</v>
      </c>
      <c r="R67" s="61"/>
      <c r="S67" s="10"/>
      <c r="T67" s="3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">
      <c r="A68" s="71"/>
      <c r="B68" s="71"/>
      <c r="C68" s="71"/>
      <c r="D68" s="59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22"/>
      <c r="R68" s="61"/>
      <c r="S68" s="10"/>
      <c r="T68" s="3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">
      <c r="A69" s="18" t="s">
        <v>60</v>
      </c>
      <c r="B69" s="3"/>
      <c r="C69" s="3"/>
      <c r="D69" s="3"/>
      <c r="E69" s="21"/>
      <c r="F69" s="21"/>
      <c r="G69" s="21"/>
      <c r="H69" s="21"/>
      <c r="I69" s="21"/>
      <c r="J69" s="22"/>
      <c r="K69" s="22"/>
      <c r="L69" s="22"/>
      <c r="M69" s="22"/>
      <c r="N69" s="22"/>
      <c r="O69" s="22"/>
      <c r="P69" s="22"/>
      <c r="Q69" s="22"/>
      <c r="R69" s="3"/>
      <c r="S69" s="10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">
      <c r="A70" s="24" t="s">
        <v>61</v>
      </c>
      <c r="B70" s="24"/>
      <c r="C70" s="24"/>
      <c r="D70" s="23" t="s">
        <v>23</v>
      </c>
      <c r="E70" s="21">
        <v>14041211.360000001</v>
      </c>
      <c r="F70" s="21">
        <v>15232386.02</v>
      </c>
      <c r="G70" s="21">
        <v>19248614.420000002</v>
      </c>
      <c r="H70" s="21">
        <v>24205952.699999999</v>
      </c>
      <c r="I70" s="21">
        <v>21553290.830000002</v>
      </c>
      <c r="J70" s="21">
        <v>15201424.15</v>
      </c>
      <c r="K70" s="21">
        <v>17106901.829999998</v>
      </c>
      <c r="L70" s="21">
        <v>15489843.77</v>
      </c>
      <c r="M70" s="21">
        <v>14785243.49</v>
      </c>
      <c r="N70" s="21">
        <v>14050373.700000001</v>
      </c>
      <c r="O70" s="21">
        <v>17607218.41</v>
      </c>
      <c r="P70" s="21">
        <v>13054900.859999999</v>
      </c>
      <c r="Q70" s="22">
        <f>SUM(E70:P70)</f>
        <v>201577361.54000002</v>
      </c>
      <c r="R70" s="3"/>
      <c r="S70" s="10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">
      <c r="A71" s="3" t="s">
        <v>38</v>
      </c>
      <c r="B71" s="3"/>
      <c r="C71" s="3"/>
      <c r="D71" s="3"/>
      <c r="E71" s="57">
        <f t="shared" ref="E71:P71" si="22">E133</f>
        <v>0.95199999999999996</v>
      </c>
      <c r="F71" s="57">
        <f t="shared" si="22"/>
        <v>0.95199999999999996</v>
      </c>
      <c r="G71" s="57">
        <f t="shared" si="22"/>
        <v>0.95699999999999996</v>
      </c>
      <c r="H71" s="57">
        <f t="shared" si="22"/>
        <v>0.95799999999999996</v>
      </c>
      <c r="I71" s="57">
        <f t="shared" si="22"/>
        <v>0.95699999999999996</v>
      </c>
      <c r="J71" s="57">
        <f t="shared" si="22"/>
        <v>0.95699999999999996</v>
      </c>
      <c r="K71" s="57">
        <f t="shared" si="22"/>
        <v>0.95599999999999996</v>
      </c>
      <c r="L71" s="57">
        <f t="shared" si="22"/>
        <v>0.95099999999999996</v>
      </c>
      <c r="M71" s="57">
        <f t="shared" si="22"/>
        <v>0.95099999999999996</v>
      </c>
      <c r="N71" s="57">
        <f t="shared" si="22"/>
        <v>0.95099999999999996</v>
      </c>
      <c r="O71" s="57">
        <f t="shared" si="22"/>
        <v>0.95699999999999996</v>
      </c>
      <c r="P71" s="57">
        <f t="shared" si="22"/>
        <v>0.95299999999999996</v>
      </c>
      <c r="Q71" s="58"/>
      <c r="R71" s="3"/>
      <c r="S71" s="10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">
      <c r="A72" s="59" t="s">
        <v>62</v>
      </c>
      <c r="B72" s="3"/>
      <c r="C72" s="3"/>
      <c r="D72" s="59" t="s">
        <v>23</v>
      </c>
      <c r="E72" s="21">
        <f t="shared" ref="E72:P72" si="23">ROUND(E70*E71,2)</f>
        <v>13367233.210000001</v>
      </c>
      <c r="F72" s="60">
        <f t="shared" si="23"/>
        <v>14501231.49</v>
      </c>
      <c r="G72" s="60">
        <f t="shared" si="23"/>
        <v>18420924</v>
      </c>
      <c r="H72" s="60">
        <f t="shared" si="23"/>
        <v>23189302.690000001</v>
      </c>
      <c r="I72" s="60">
        <f>ROUND(I70*I71,2)</f>
        <v>20626499.32</v>
      </c>
      <c r="J72" s="60">
        <f t="shared" si="23"/>
        <v>14547762.91</v>
      </c>
      <c r="K72" s="60">
        <f t="shared" si="23"/>
        <v>16354198.15</v>
      </c>
      <c r="L72" s="60">
        <f t="shared" si="23"/>
        <v>14730841.43</v>
      </c>
      <c r="M72" s="60">
        <f t="shared" si="23"/>
        <v>14060766.560000001</v>
      </c>
      <c r="N72" s="60">
        <f t="shared" si="23"/>
        <v>13361905.390000001</v>
      </c>
      <c r="O72" s="60">
        <f t="shared" si="23"/>
        <v>16850108.02</v>
      </c>
      <c r="P72" s="60">
        <f t="shared" si="23"/>
        <v>12441320.52</v>
      </c>
      <c r="Q72" s="22">
        <f>SUM(E72:P72)</f>
        <v>192452093.69000006</v>
      </c>
      <c r="R72" s="3"/>
      <c r="S72" s="10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">
      <c r="A73" s="24"/>
      <c r="B73" s="24"/>
      <c r="C73" s="24"/>
      <c r="D73" s="23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38"/>
      <c r="R73" s="3"/>
      <c r="S73" s="10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">
      <c r="A74" s="89" t="s">
        <v>63</v>
      </c>
      <c r="B74" s="23"/>
      <c r="C74" s="23"/>
      <c r="D74" s="23" t="s">
        <v>23</v>
      </c>
      <c r="E74" s="22">
        <v>9283440</v>
      </c>
      <c r="F74" s="22">
        <v>9237057</v>
      </c>
      <c r="G74" s="22">
        <v>11126388</v>
      </c>
      <c r="H74" s="22">
        <v>14045307</v>
      </c>
      <c r="I74" s="22">
        <v>15032413</v>
      </c>
      <c r="J74" s="22">
        <v>13319420</v>
      </c>
      <c r="K74" s="22">
        <v>9599498</v>
      </c>
      <c r="L74" s="22">
        <v>9008440</v>
      </c>
      <c r="M74" s="22">
        <v>10430450</v>
      </c>
      <c r="N74" s="22">
        <v>11785917</v>
      </c>
      <c r="O74" s="22">
        <v>10995427</v>
      </c>
      <c r="P74" s="22">
        <v>9990113</v>
      </c>
      <c r="Q74" s="22">
        <f>SUM(E74:P74)</f>
        <v>133853870</v>
      </c>
      <c r="R74" s="3"/>
      <c r="S74" s="10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">
      <c r="A75" s="62" t="s">
        <v>38</v>
      </c>
      <c r="B75" s="62"/>
      <c r="C75" s="62"/>
      <c r="D75" s="62"/>
      <c r="E75" s="63">
        <v>0.95</v>
      </c>
      <c r="F75" s="63">
        <v>0.95</v>
      </c>
      <c r="G75" s="63">
        <v>0.95</v>
      </c>
      <c r="H75" s="63">
        <v>0.95</v>
      </c>
      <c r="I75" s="63">
        <v>0.95</v>
      </c>
      <c r="J75" s="63">
        <v>0.95</v>
      </c>
      <c r="K75" s="63">
        <v>0.95</v>
      </c>
      <c r="L75" s="63">
        <v>0.95</v>
      </c>
      <c r="M75" s="63">
        <v>0.95</v>
      </c>
      <c r="N75" s="63">
        <v>0.95</v>
      </c>
      <c r="O75" s="63">
        <v>0.95</v>
      </c>
      <c r="P75" s="63">
        <v>0.95</v>
      </c>
      <c r="Q75" s="58"/>
      <c r="R75" s="68"/>
      <c r="S75" s="48"/>
      <c r="T75" s="3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">
      <c r="A76" s="23" t="s">
        <v>64</v>
      </c>
      <c r="B76" s="23"/>
      <c r="C76" s="23"/>
      <c r="D76" s="23" t="s">
        <v>23</v>
      </c>
      <c r="E76" s="21">
        <f t="shared" ref="E76:P76" si="24">ROUND(E74*E75,2)</f>
        <v>8819268</v>
      </c>
      <c r="F76" s="60">
        <f t="shared" si="24"/>
        <v>8775204.1500000004</v>
      </c>
      <c r="G76" s="60">
        <f t="shared" si="24"/>
        <v>10570068.6</v>
      </c>
      <c r="H76" s="60">
        <f t="shared" si="24"/>
        <v>13343041.65</v>
      </c>
      <c r="I76" s="60">
        <f t="shared" si="24"/>
        <v>14280792.35</v>
      </c>
      <c r="J76" s="60">
        <f t="shared" si="24"/>
        <v>12653449</v>
      </c>
      <c r="K76" s="60">
        <f t="shared" si="24"/>
        <v>9119523.0999999996</v>
      </c>
      <c r="L76" s="60">
        <f t="shared" si="24"/>
        <v>8558018</v>
      </c>
      <c r="M76" s="60">
        <f t="shared" si="24"/>
        <v>9908927.5</v>
      </c>
      <c r="N76" s="60">
        <f t="shared" si="24"/>
        <v>11196621.15</v>
      </c>
      <c r="O76" s="60">
        <f t="shared" si="24"/>
        <v>10445655.65</v>
      </c>
      <c r="P76" s="60">
        <f t="shared" si="24"/>
        <v>9490607.3499999996</v>
      </c>
      <c r="Q76" s="22">
        <f>SUM(E76:P76)</f>
        <v>127161176.5</v>
      </c>
      <c r="R76" s="3"/>
      <c r="S76" s="10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x14ac:dyDescent="0.2">
      <c r="A77" s="23"/>
      <c r="B77" s="23"/>
      <c r="C77" s="23"/>
      <c r="D77" s="23"/>
      <c r="E77" s="21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3"/>
      <c r="S77" s="10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">
      <c r="A78" s="66" t="s">
        <v>43</v>
      </c>
      <c r="B78" s="66"/>
      <c r="C78" s="66"/>
      <c r="D78" s="23" t="s">
        <v>23</v>
      </c>
      <c r="E78" s="90">
        <f>E72-E76</f>
        <v>4547965.2100000009</v>
      </c>
      <c r="F78" s="55">
        <f t="shared" ref="F78:P78" si="25">F72-F76</f>
        <v>5726027.3399999999</v>
      </c>
      <c r="G78" s="55">
        <f t="shared" si="25"/>
        <v>7850855.4000000004</v>
      </c>
      <c r="H78" s="55">
        <f t="shared" si="25"/>
        <v>9846261.040000001</v>
      </c>
      <c r="I78" s="55">
        <f>I72-I76</f>
        <v>6345706.9700000007</v>
      </c>
      <c r="J78" s="67">
        <f t="shared" si="25"/>
        <v>1894313.9100000001</v>
      </c>
      <c r="K78" s="55">
        <f t="shared" si="25"/>
        <v>7234675.0500000007</v>
      </c>
      <c r="L78" s="55">
        <f t="shared" si="25"/>
        <v>6172823.4299999997</v>
      </c>
      <c r="M78" s="55">
        <f t="shared" si="25"/>
        <v>4151839.0600000005</v>
      </c>
      <c r="N78" s="55">
        <f t="shared" si="25"/>
        <v>2165284.2400000002</v>
      </c>
      <c r="O78" s="55">
        <f t="shared" si="25"/>
        <v>6404452.3699999992</v>
      </c>
      <c r="P78" s="55">
        <f t="shared" si="25"/>
        <v>2950713.17</v>
      </c>
      <c r="Q78" s="90">
        <f>SUM(E78:P78)</f>
        <v>65290917.190000005</v>
      </c>
      <c r="R78" s="3"/>
      <c r="S78" s="10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">
      <c r="A79" s="45" t="s">
        <v>29</v>
      </c>
      <c r="B79" s="45"/>
      <c r="C79" s="45"/>
      <c r="D79" s="45"/>
      <c r="E79" s="46">
        <v>1</v>
      </c>
      <c r="F79" s="46">
        <v>1</v>
      </c>
      <c r="G79" s="46">
        <v>1</v>
      </c>
      <c r="H79" s="46">
        <v>1</v>
      </c>
      <c r="I79" s="46">
        <v>1</v>
      </c>
      <c r="J79" s="65">
        <v>1</v>
      </c>
      <c r="K79" s="65">
        <v>1</v>
      </c>
      <c r="L79" s="65">
        <v>1</v>
      </c>
      <c r="M79" s="65">
        <v>1</v>
      </c>
      <c r="N79" s="65">
        <v>1</v>
      </c>
      <c r="O79" s="65">
        <v>1</v>
      </c>
      <c r="P79" s="65">
        <v>1</v>
      </c>
      <c r="Q79" s="22"/>
      <c r="R79" s="47"/>
      <c r="S79" s="48"/>
      <c r="T79" s="3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">
      <c r="A80" s="91" t="s">
        <v>65</v>
      </c>
      <c r="B80" s="91"/>
      <c r="C80" s="91"/>
      <c r="D80" s="33" t="s">
        <v>23</v>
      </c>
      <c r="E80" s="34">
        <f t="shared" ref="E80:P80" si="26">ROUND(E78*E79,2)</f>
        <v>4547965.21</v>
      </c>
      <c r="F80" s="34">
        <f t="shared" si="26"/>
        <v>5726027.3399999999</v>
      </c>
      <c r="G80" s="34">
        <f t="shared" si="26"/>
        <v>7850855.4000000004</v>
      </c>
      <c r="H80" s="34">
        <f t="shared" si="26"/>
        <v>9846261.0399999991</v>
      </c>
      <c r="I80" s="34">
        <f t="shared" si="26"/>
        <v>6345706.9699999997</v>
      </c>
      <c r="J80" s="35">
        <f t="shared" si="26"/>
        <v>1894313.91</v>
      </c>
      <c r="K80" s="34">
        <f t="shared" si="26"/>
        <v>7234675.0499999998</v>
      </c>
      <c r="L80" s="34">
        <f t="shared" si="26"/>
        <v>6172823.4299999997</v>
      </c>
      <c r="M80" s="34">
        <f t="shared" si="26"/>
        <v>4151839.06</v>
      </c>
      <c r="N80" s="34">
        <f t="shared" si="26"/>
        <v>2165284.2400000002</v>
      </c>
      <c r="O80" s="34">
        <f t="shared" si="26"/>
        <v>6404452.3700000001</v>
      </c>
      <c r="P80" s="34">
        <f t="shared" si="26"/>
        <v>2950713.17</v>
      </c>
      <c r="Q80" s="36">
        <f>SUM(E80:P80)</f>
        <v>65290917.189999998</v>
      </c>
      <c r="R80" s="3"/>
      <c r="S80" s="10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">
      <c r="A81" s="89"/>
      <c r="B81" s="89"/>
      <c r="C81" s="89"/>
      <c r="D81" s="23"/>
      <c r="E81" s="60"/>
      <c r="F81" s="60"/>
      <c r="G81" s="60"/>
      <c r="H81" s="60"/>
      <c r="I81" s="60"/>
      <c r="J81" s="38"/>
      <c r="K81" s="38"/>
      <c r="L81" s="38"/>
      <c r="M81" s="38"/>
      <c r="N81" s="38"/>
      <c r="O81" s="38"/>
      <c r="P81" s="38"/>
      <c r="Q81" s="38"/>
      <c r="R81" s="3"/>
      <c r="S81" s="1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">
      <c r="A82" s="89"/>
      <c r="B82" s="89"/>
      <c r="C82" s="89"/>
      <c r="D82" s="23"/>
      <c r="E82" s="60"/>
      <c r="F82" s="60"/>
      <c r="G82" s="60"/>
      <c r="H82" s="60"/>
      <c r="I82" s="60"/>
      <c r="J82" s="38"/>
      <c r="K82" s="38"/>
      <c r="L82" s="38"/>
      <c r="M82" s="38"/>
      <c r="N82" s="38"/>
      <c r="O82" s="38"/>
      <c r="P82" s="38"/>
      <c r="Q82" s="92"/>
      <c r="R82" s="3"/>
      <c r="S82" s="10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">
      <c r="A83" s="69" t="s">
        <v>66</v>
      </c>
      <c r="B83" s="69"/>
      <c r="C83" s="69"/>
      <c r="D83" s="70" t="s">
        <v>23</v>
      </c>
      <c r="E83" s="34">
        <f>ROUND(E8+E18+E44+E52+E59+E67+E80,2)</f>
        <v>-3347495.36</v>
      </c>
      <c r="F83" s="34">
        <f t="shared" ref="F83:P83" si="27">ROUND(F8+F18+F44+F52+F59+F67+F80,2)</f>
        <v>-1666314.54</v>
      </c>
      <c r="G83" s="34">
        <f t="shared" si="27"/>
        <v>-1110158.0900000001</v>
      </c>
      <c r="H83" s="34">
        <f t="shared" si="27"/>
        <v>6353398.5800000001</v>
      </c>
      <c r="I83" s="34">
        <f t="shared" si="27"/>
        <v>752123.87</v>
      </c>
      <c r="J83" s="34">
        <f t="shared" si="27"/>
        <v>-13160912.970000001</v>
      </c>
      <c r="K83" s="34">
        <f t="shared" si="27"/>
        <v>1538503.22</v>
      </c>
      <c r="L83" s="34">
        <f t="shared" si="27"/>
        <v>4301712.62</v>
      </c>
      <c r="M83" s="34">
        <f t="shared" si="27"/>
        <v>3896192.7</v>
      </c>
      <c r="N83" s="34">
        <f t="shared" si="27"/>
        <v>-1809854.44</v>
      </c>
      <c r="O83" s="34">
        <f t="shared" si="27"/>
        <v>-4496461.12</v>
      </c>
      <c r="P83" s="34">
        <f t="shared" si="27"/>
        <v>-13323917.84</v>
      </c>
      <c r="Q83" s="34">
        <f>ROUND(Q8+Q18+Q44+Q52+Q59+Q67+Q80,2)</f>
        <v>-22073183.370000001</v>
      </c>
      <c r="R83" s="61"/>
      <c r="S83" s="10"/>
      <c r="T83" s="93"/>
      <c r="U83" s="93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">
      <c r="A84" s="3"/>
      <c r="B84" s="3"/>
      <c r="C84" s="3"/>
      <c r="D84" s="3"/>
      <c r="E84" s="21"/>
      <c r="F84" s="21"/>
      <c r="G84" s="21"/>
      <c r="H84" s="21"/>
      <c r="I84" s="21"/>
      <c r="J84" s="22"/>
      <c r="K84" s="22"/>
      <c r="L84" s="22"/>
      <c r="M84" s="22"/>
      <c r="N84" s="22"/>
      <c r="O84" s="38"/>
      <c r="P84" s="38"/>
      <c r="Q84" s="22"/>
      <c r="R84" s="3"/>
      <c r="S84" s="10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ht="15.75" x14ac:dyDescent="0.25">
      <c r="A85" s="94" t="s">
        <v>67</v>
      </c>
      <c r="B85" s="3"/>
      <c r="C85" s="3"/>
      <c r="D85" s="3"/>
      <c r="E85" s="21"/>
      <c r="F85" s="21"/>
      <c r="G85" s="21"/>
      <c r="H85" s="21"/>
      <c r="I85" s="21"/>
      <c r="J85" s="22"/>
      <c r="K85" s="22"/>
      <c r="L85" s="22"/>
      <c r="M85" s="22"/>
      <c r="N85" s="22"/>
      <c r="O85" s="38"/>
      <c r="P85" s="38"/>
      <c r="Q85" s="22"/>
      <c r="R85" s="3"/>
      <c r="S85" s="10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">
      <c r="A86" s="95" t="s">
        <v>68</v>
      </c>
      <c r="B86" s="23"/>
      <c r="C86" s="23"/>
      <c r="D86" s="3"/>
      <c r="E86" s="21"/>
      <c r="F86" s="21"/>
      <c r="G86" s="21"/>
      <c r="H86" s="21"/>
      <c r="I86" s="21"/>
      <c r="J86" s="22"/>
      <c r="K86" s="22"/>
      <c r="L86" s="22"/>
      <c r="M86" s="22"/>
      <c r="N86" s="22"/>
      <c r="O86" s="38"/>
      <c r="P86" s="38"/>
      <c r="Q86" s="22"/>
      <c r="R86" s="3"/>
      <c r="S86" s="10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">
      <c r="A87" s="3"/>
      <c r="B87" s="3"/>
      <c r="C87" s="3"/>
      <c r="D87" s="3"/>
      <c r="E87" s="21"/>
      <c r="F87" s="21"/>
      <c r="G87" s="21"/>
      <c r="H87" s="21"/>
      <c r="I87" s="21"/>
      <c r="J87" s="22"/>
      <c r="K87" s="22"/>
      <c r="L87" s="22"/>
      <c r="M87" s="22"/>
      <c r="N87" s="22"/>
      <c r="O87" s="38"/>
      <c r="P87" s="38"/>
      <c r="Q87" s="22"/>
      <c r="R87" s="3"/>
      <c r="S87" s="10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">
      <c r="A88" s="96" t="s">
        <v>69</v>
      </c>
      <c r="B88" s="96"/>
      <c r="C88" s="96"/>
      <c r="D88" s="59" t="s">
        <v>23</v>
      </c>
      <c r="E88" s="21">
        <v>0</v>
      </c>
      <c r="F88" s="21">
        <f t="shared" ref="F88:L88" si="28">IF(F83=0,"",E92)</f>
        <v>-3347495.36</v>
      </c>
      <c r="G88" s="21">
        <f t="shared" si="28"/>
        <v>-5013809.9000000004</v>
      </c>
      <c r="H88" s="21">
        <f t="shared" si="28"/>
        <v>-6123967.9900000002</v>
      </c>
      <c r="I88" s="21">
        <f t="shared" si="28"/>
        <v>229430.58999999985</v>
      </c>
      <c r="J88" s="21">
        <f t="shared" si="28"/>
        <v>981554.45999999985</v>
      </c>
      <c r="K88" s="21">
        <f t="shared" si="28"/>
        <v>-12179358.510000002</v>
      </c>
      <c r="L88" s="21">
        <f t="shared" si="28"/>
        <v>-10640855.290000001</v>
      </c>
      <c r="M88" s="21">
        <f>IF(M83=0,"",L92)</f>
        <v>-6339142.6700000009</v>
      </c>
      <c r="N88" s="21">
        <f t="shared" ref="N88:P88" si="29">IF(N83=0,"",M92)</f>
        <v>-2442949.9700000007</v>
      </c>
      <c r="O88" s="21">
        <f t="shared" si="29"/>
        <v>-4252804.41</v>
      </c>
      <c r="P88" s="21">
        <f t="shared" si="29"/>
        <v>-8749265.5300000012</v>
      </c>
      <c r="Q88" s="22">
        <f>E88</f>
        <v>0</v>
      </c>
      <c r="R88" s="61"/>
      <c r="S88" s="10"/>
      <c r="T88" s="3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">
      <c r="A89" s="61"/>
      <c r="B89" s="61"/>
      <c r="C89" s="61"/>
      <c r="D89" s="59" t="s">
        <v>70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  <c r="R89" s="61"/>
      <c r="S89" s="10"/>
      <c r="T89" s="3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">
      <c r="A90" s="59" t="s">
        <v>71</v>
      </c>
      <c r="B90" s="59"/>
      <c r="C90" s="59"/>
      <c r="D90" s="59" t="s">
        <v>23</v>
      </c>
      <c r="E90" s="21">
        <f t="shared" ref="E90:L90" si="30">IF(E83=0,"",E83)</f>
        <v>-3347495.36</v>
      </c>
      <c r="F90" s="21">
        <f t="shared" si="30"/>
        <v>-1666314.54</v>
      </c>
      <c r="G90" s="21">
        <f t="shared" si="30"/>
        <v>-1110158.0900000001</v>
      </c>
      <c r="H90" s="21">
        <f t="shared" si="30"/>
        <v>6353398.5800000001</v>
      </c>
      <c r="I90" s="21">
        <f t="shared" si="30"/>
        <v>752123.87</v>
      </c>
      <c r="J90" s="21">
        <f t="shared" si="30"/>
        <v>-13160912.970000001</v>
      </c>
      <c r="K90" s="21">
        <f t="shared" si="30"/>
        <v>1538503.22</v>
      </c>
      <c r="L90" s="21">
        <f t="shared" si="30"/>
        <v>4301712.62</v>
      </c>
      <c r="M90" s="21">
        <f>IF(M83=0,"",M83)</f>
        <v>3896192.7</v>
      </c>
      <c r="N90" s="21">
        <f t="shared" ref="N90:P90" si="31">IF(N83=0,"",N83)</f>
        <v>-1809854.44</v>
      </c>
      <c r="O90" s="21">
        <f t="shared" si="31"/>
        <v>-4496461.12</v>
      </c>
      <c r="P90" s="21">
        <f t="shared" si="31"/>
        <v>-13323917.84</v>
      </c>
      <c r="Q90" s="22">
        <f>ROUND(SUM(E90:P90),2)</f>
        <v>-22073183.370000001</v>
      </c>
      <c r="R90" s="61"/>
      <c r="S90" s="10"/>
      <c r="T90" s="3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">
      <c r="A91" s="61"/>
      <c r="B91" s="61"/>
      <c r="C91" s="61"/>
      <c r="D91" s="59" t="s">
        <v>70</v>
      </c>
      <c r="E91" s="97"/>
      <c r="F91" s="97"/>
      <c r="G91" s="97"/>
      <c r="H91" s="97"/>
      <c r="I91" s="97"/>
      <c r="J91" s="97"/>
      <c r="K91" s="97"/>
      <c r="L91" s="97"/>
      <c r="M91" s="97"/>
      <c r="N91" s="98"/>
      <c r="O91" s="98"/>
      <c r="P91" s="98"/>
      <c r="Q91" s="98"/>
      <c r="R91" s="61"/>
      <c r="S91" s="10"/>
      <c r="T91" s="3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s="106" customFormat="1" x14ac:dyDescent="0.2">
      <c r="A92" s="99" t="s">
        <v>72</v>
      </c>
      <c r="B92" s="99"/>
      <c r="C92" s="99"/>
      <c r="D92" s="99" t="s">
        <v>23</v>
      </c>
      <c r="E92" s="100">
        <f t="shared" ref="E92:P92" si="32">SUM(E88:E91)</f>
        <v>-3347495.36</v>
      </c>
      <c r="F92" s="101">
        <f t="shared" si="32"/>
        <v>-5013809.9000000004</v>
      </c>
      <c r="G92" s="101">
        <f t="shared" si="32"/>
        <v>-6123967.9900000002</v>
      </c>
      <c r="H92" s="100">
        <f t="shared" si="32"/>
        <v>229430.58999999985</v>
      </c>
      <c r="I92" s="100">
        <f t="shared" ref="I92:K92" si="33">SUM(I88:I91)</f>
        <v>981554.45999999985</v>
      </c>
      <c r="J92" s="100">
        <f t="shared" si="33"/>
        <v>-12179358.510000002</v>
      </c>
      <c r="K92" s="100">
        <f t="shared" si="33"/>
        <v>-10640855.290000001</v>
      </c>
      <c r="L92" s="100">
        <f t="shared" si="32"/>
        <v>-6339142.6700000009</v>
      </c>
      <c r="M92" s="100">
        <f>SUM(M88:M91)</f>
        <v>-2442949.9700000007</v>
      </c>
      <c r="N92" s="100">
        <f>SUM(N88:N91)</f>
        <v>-4252804.41</v>
      </c>
      <c r="O92" s="100">
        <f t="shared" ref="O92" si="34">SUM(O88:O91)</f>
        <v>-8749265.5300000012</v>
      </c>
      <c r="P92" s="100">
        <f t="shared" si="32"/>
        <v>-22073183.370000001</v>
      </c>
      <c r="Q92" s="100">
        <f>Q88+Q90</f>
        <v>-22073183.370000001</v>
      </c>
      <c r="R92" s="102"/>
      <c r="S92" s="103"/>
      <c r="T92" s="104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</row>
    <row r="93" spans="1:85" x14ac:dyDescent="0.2">
      <c r="A93" s="61"/>
      <c r="B93" s="61"/>
      <c r="C93" s="61"/>
      <c r="D93" s="59" t="s">
        <v>70</v>
      </c>
      <c r="E93" s="21"/>
      <c r="F93" s="21"/>
      <c r="G93" s="21"/>
      <c r="H93" s="21"/>
      <c r="I93" s="21"/>
      <c r="J93" s="22"/>
      <c r="K93" s="22"/>
      <c r="L93" s="22"/>
      <c r="M93" s="22"/>
      <c r="N93" s="22"/>
      <c r="O93" s="22"/>
      <c r="P93" s="22"/>
      <c r="Q93" s="22"/>
      <c r="R93" s="61"/>
      <c r="S93" s="10"/>
      <c r="T93" s="3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">
      <c r="A94" s="107" t="s">
        <v>73</v>
      </c>
      <c r="B94" s="59"/>
      <c r="C94" s="59"/>
      <c r="D94" s="59" t="s">
        <v>70</v>
      </c>
      <c r="E94" s="21"/>
      <c r="F94" s="21"/>
      <c r="G94" s="21"/>
      <c r="H94" s="21"/>
      <c r="I94" s="21"/>
      <c r="J94" s="22"/>
      <c r="K94" s="22"/>
      <c r="L94" s="22"/>
      <c r="M94" s="22"/>
      <c r="N94" s="22"/>
      <c r="O94" s="22"/>
      <c r="P94" s="22"/>
      <c r="Q94" s="22"/>
      <c r="R94" s="61"/>
      <c r="S94" s="10"/>
      <c r="T94" s="3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">
      <c r="A95" s="61"/>
      <c r="B95" s="61"/>
      <c r="C95" s="61"/>
      <c r="D95" s="59" t="s">
        <v>70</v>
      </c>
      <c r="E95" s="21"/>
      <c r="F95" s="21"/>
      <c r="G95" s="21"/>
      <c r="H95" s="21"/>
      <c r="I95" s="21"/>
      <c r="J95" s="22"/>
      <c r="K95" s="21"/>
      <c r="L95" s="22"/>
      <c r="M95" s="22"/>
      <c r="N95" s="22"/>
      <c r="O95" s="22"/>
      <c r="P95" s="22"/>
      <c r="Q95" s="22"/>
      <c r="R95" s="61"/>
      <c r="S95" s="10"/>
      <c r="T95" s="3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">
      <c r="A96" s="59" t="s">
        <v>74</v>
      </c>
      <c r="B96" s="59"/>
      <c r="C96" s="59"/>
      <c r="D96" s="59" t="s">
        <v>23</v>
      </c>
      <c r="E96" s="21">
        <v>0</v>
      </c>
      <c r="F96" s="21">
        <f t="shared" ref="F96:L96" si="35">IF(F83=0,"",E102)</f>
        <v>0</v>
      </c>
      <c r="G96" s="21">
        <f t="shared" si="35"/>
        <v>-5580.27</v>
      </c>
      <c r="H96" s="21">
        <f t="shared" si="35"/>
        <v>-13938.29</v>
      </c>
      <c r="I96" s="21">
        <f t="shared" si="35"/>
        <v>-24146.94</v>
      </c>
      <c r="J96" s="21">
        <f t="shared" si="35"/>
        <v>-23764.48</v>
      </c>
      <c r="K96" s="21">
        <f t="shared" si="35"/>
        <v>-22128.23</v>
      </c>
      <c r="L96" s="21">
        <f t="shared" si="35"/>
        <v>-42431.22</v>
      </c>
      <c r="M96" s="21">
        <f>IF(M83=0,"",L102)</f>
        <v>-60169.53</v>
      </c>
      <c r="N96" s="21">
        <f t="shared" ref="N96:P96" si="36">IF(N83=0,"",M102)</f>
        <v>-70736.88</v>
      </c>
      <c r="O96" s="21">
        <f t="shared" si="36"/>
        <v>-72771.86</v>
      </c>
      <c r="P96" s="21">
        <f t="shared" si="36"/>
        <v>-76314.45</v>
      </c>
      <c r="Q96" s="22"/>
      <c r="R96" s="22"/>
      <c r="S96" s="10"/>
      <c r="T96" s="3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</row>
    <row r="97" spans="1:85" x14ac:dyDescent="0.2">
      <c r="A97" s="59"/>
      <c r="B97" s="59"/>
      <c r="C97" s="59"/>
      <c r="D97" s="59"/>
      <c r="E97" s="21"/>
      <c r="F97" s="21"/>
      <c r="G97" s="21"/>
      <c r="H97" s="21"/>
      <c r="I97" s="21"/>
      <c r="J97" s="21"/>
      <c r="K97" s="22"/>
      <c r="L97" s="22"/>
      <c r="M97" s="22"/>
      <c r="N97" s="22"/>
      <c r="O97" s="22"/>
      <c r="P97" s="22"/>
      <c r="Q97" s="22"/>
      <c r="R97" s="61"/>
      <c r="S97" s="10"/>
      <c r="T97" s="3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">
      <c r="A98" s="108" t="s">
        <v>75</v>
      </c>
      <c r="B98" s="108"/>
      <c r="C98" s="108"/>
      <c r="D98" s="109"/>
      <c r="E98" s="110">
        <f t="shared" ref="E98:M98" si="37">ROUND(0.02/12,6)</f>
        <v>1.6670000000000001E-3</v>
      </c>
      <c r="F98" s="110">
        <f t="shared" si="37"/>
        <v>1.6670000000000001E-3</v>
      </c>
      <c r="G98" s="110">
        <f t="shared" si="37"/>
        <v>1.6670000000000001E-3</v>
      </c>
      <c r="H98" s="110">
        <f t="shared" si="37"/>
        <v>1.6670000000000001E-3</v>
      </c>
      <c r="I98" s="110">
        <f t="shared" si="37"/>
        <v>1.6670000000000001E-3</v>
      </c>
      <c r="J98" s="110">
        <f t="shared" si="37"/>
        <v>1.6670000000000001E-3</v>
      </c>
      <c r="K98" s="110">
        <f t="shared" si="37"/>
        <v>1.6670000000000001E-3</v>
      </c>
      <c r="L98" s="110">
        <f t="shared" si="37"/>
        <v>1.6670000000000001E-3</v>
      </c>
      <c r="M98" s="110">
        <f t="shared" si="37"/>
        <v>1.6670000000000001E-3</v>
      </c>
      <c r="N98" s="110">
        <f>ROUND(0.01/12,6)</f>
        <v>8.3299999999999997E-4</v>
      </c>
      <c r="O98" s="110">
        <f>ROUND(0.01/12,6)</f>
        <v>8.3299999999999997E-4</v>
      </c>
      <c r="P98" s="110">
        <f>ROUND(0.01/12,6)</f>
        <v>8.3299999999999997E-4</v>
      </c>
      <c r="Q98" s="22"/>
      <c r="R98" s="65"/>
      <c r="S98" s="48"/>
      <c r="T98" s="3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">
      <c r="A99" s="61"/>
      <c r="B99" s="61"/>
      <c r="C99" s="61"/>
      <c r="D99" s="61"/>
      <c r="E99" s="21"/>
      <c r="F99" s="21"/>
      <c r="G99" s="21"/>
      <c r="H99" s="21"/>
      <c r="I99" s="21"/>
      <c r="J99" s="21"/>
      <c r="K99" s="22"/>
      <c r="L99" s="22"/>
      <c r="M99" s="22"/>
      <c r="N99" s="22"/>
      <c r="O99" s="22"/>
      <c r="P99" s="22"/>
      <c r="Q99" s="22"/>
      <c r="R99" s="22"/>
      <c r="S99" s="10"/>
      <c r="T99" s="3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">
      <c r="A100" s="59" t="s">
        <v>76</v>
      </c>
      <c r="B100" s="59"/>
      <c r="C100" s="59"/>
      <c r="D100" s="59" t="s">
        <v>23</v>
      </c>
      <c r="E100" s="88">
        <f t="shared" ref="E100" si="38">ROUND(E88*E98,2)</f>
        <v>0</v>
      </c>
      <c r="F100" s="21">
        <f t="shared" ref="F100:L100" si="39">IF(F83=0,"",ROUND(F88*F98,2))</f>
        <v>-5580.27</v>
      </c>
      <c r="G100" s="21">
        <f t="shared" si="39"/>
        <v>-8358.02</v>
      </c>
      <c r="H100" s="21">
        <f t="shared" si="39"/>
        <v>-10208.65</v>
      </c>
      <c r="I100" s="21">
        <f t="shared" si="39"/>
        <v>382.46</v>
      </c>
      <c r="J100" s="21">
        <f t="shared" si="39"/>
        <v>1636.25</v>
      </c>
      <c r="K100" s="21">
        <f t="shared" si="39"/>
        <v>-20302.990000000002</v>
      </c>
      <c r="L100" s="21">
        <f t="shared" si="39"/>
        <v>-17738.310000000001</v>
      </c>
      <c r="M100" s="88">
        <f>IF(M83=0,"",ROUND(M88*M98,2))</f>
        <v>-10567.35</v>
      </c>
      <c r="N100" s="88">
        <f t="shared" ref="N100:P100" si="40">IF(N83=0,"",ROUND(N88*N98,2))</f>
        <v>-2034.98</v>
      </c>
      <c r="O100" s="88">
        <f t="shared" si="40"/>
        <v>-3542.59</v>
      </c>
      <c r="P100" s="88">
        <f t="shared" si="40"/>
        <v>-7288.14</v>
      </c>
      <c r="Q100" s="22">
        <f>SUM(E100:P100)</f>
        <v>-83602.59</v>
      </c>
      <c r="R100" s="22"/>
      <c r="S100" s="10"/>
      <c r="T100" s="93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">
      <c r="A101" s="59"/>
      <c r="B101" s="59"/>
      <c r="C101" s="59"/>
      <c r="D101" s="59" t="s">
        <v>70</v>
      </c>
      <c r="E101" s="97"/>
      <c r="F101" s="112"/>
      <c r="G101" s="97"/>
      <c r="H101" s="112"/>
      <c r="I101" s="97"/>
      <c r="J101" s="97"/>
      <c r="K101" s="97"/>
      <c r="L101" s="97"/>
      <c r="M101" s="97"/>
      <c r="N101" s="97"/>
      <c r="O101" s="97"/>
      <c r="P101" s="97"/>
      <c r="Q101" s="98"/>
      <c r="R101" s="61"/>
      <c r="S101" s="10"/>
      <c r="T101" s="3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">
      <c r="A102" s="99" t="s">
        <v>77</v>
      </c>
      <c r="B102" s="99"/>
      <c r="C102" s="99"/>
      <c r="D102" s="99" t="s">
        <v>23</v>
      </c>
      <c r="E102" s="113">
        <f>ROUND((E96+E100),2)</f>
        <v>0</v>
      </c>
      <c r="F102" s="113">
        <f t="shared" ref="F102:L102" si="41">IF(F83=0,"",ROUND((F96+F100),2))</f>
        <v>-5580.27</v>
      </c>
      <c r="G102" s="113">
        <f t="shared" si="41"/>
        <v>-13938.29</v>
      </c>
      <c r="H102" s="113">
        <f t="shared" si="41"/>
        <v>-24146.94</v>
      </c>
      <c r="I102" s="113">
        <f t="shared" si="41"/>
        <v>-23764.48</v>
      </c>
      <c r="J102" s="113">
        <f t="shared" si="41"/>
        <v>-22128.23</v>
      </c>
      <c r="K102" s="113">
        <f t="shared" si="41"/>
        <v>-42431.22</v>
      </c>
      <c r="L102" s="113">
        <f t="shared" si="41"/>
        <v>-60169.53</v>
      </c>
      <c r="M102" s="113">
        <f>IF(M83=0,"",ROUND((M96+M100),2))</f>
        <v>-70736.88</v>
      </c>
      <c r="N102" s="113">
        <f t="shared" ref="N102:P102" si="42">IF(N83=0,"",ROUND((N96+N100),2))</f>
        <v>-72771.86</v>
      </c>
      <c r="O102" s="113">
        <f t="shared" si="42"/>
        <v>-76314.45</v>
      </c>
      <c r="P102" s="113">
        <f t="shared" si="42"/>
        <v>-83602.59</v>
      </c>
      <c r="Q102" s="113">
        <f t="shared" ref="Q102" si="43">ROUND((Q96+Q100),2)</f>
        <v>-83602.59</v>
      </c>
      <c r="R102" s="61"/>
      <c r="S102" s="10"/>
      <c r="T102" s="93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">
      <c r="A103" s="61"/>
      <c r="B103" s="61"/>
      <c r="C103" s="61"/>
      <c r="D103" s="59" t="s">
        <v>70</v>
      </c>
      <c r="E103" s="21"/>
      <c r="F103" s="114"/>
      <c r="G103" s="21"/>
      <c r="H103" s="21"/>
      <c r="I103" s="21"/>
      <c r="J103" s="22"/>
      <c r="K103" s="22"/>
      <c r="L103" s="22"/>
      <c r="M103" s="22"/>
      <c r="N103" s="22"/>
      <c r="O103" s="22"/>
      <c r="P103" s="98"/>
      <c r="Q103" s="98"/>
      <c r="R103" s="61"/>
      <c r="S103" s="10"/>
      <c r="T103" s="3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s="106" customFormat="1" ht="13.5" thickBot="1" x14ac:dyDescent="0.25">
      <c r="A104" s="115" t="s">
        <v>78</v>
      </c>
      <c r="B104" s="115"/>
      <c r="C104" s="115"/>
      <c r="D104" s="99" t="s">
        <v>23</v>
      </c>
      <c r="E104" s="116">
        <f t="shared" ref="E104:L104" si="44">IF(E83=0,"",ROUND(E92+E102,2))</f>
        <v>-3347495.36</v>
      </c>
      <c r="F104" s="117">
        <f t="shared" si="44"/>
        <v>-5019390.17</v>
      </c>
      <c r="G104" s="117">
        <f t="shared" si="44"/>
        <v>-6137906.2800000003</v>
      </c>
      <c r="H104" s="116">
        <f t="shared" si="44"/>
        <v>205283.65</v>
      </c>
      <c r="I104" s="116">
        <f t="shared" si="44"/>
        <v>957789.98</v>
      </c>
      <c r="J104" s="116">
        <f t="shared" si="44"/>
        <v>-12201486.74</v>
      </c>
      <c r="K104" s="116">
        <f t="shared" si="44"/>
        <v>-10683286.51</v>
      </c>
      <c r="L104" s="116">
        <f t="shared" si="44"/>
        <v>-6399312.2000000002</v>
      </c>
      <c r="M104" s="118">
        <f>IF(M83=0,"",ROUND(M92+M102,2))</f>
        <v>-2513686.85</v>
      </c>
      <c r="N104" s="118">
        <f t="shared" ref="N104:P104" si="45">IF(N83=0,"",ROUND(N92+N102,2))</f>
        <v>-4325576.2699999996</v>
      </c>
      <c r="O104" s="118">
        <f t="shared" si="45"/>
        <v>-8825579.9800000004</v>
      </c>
      <c r="P104" s="118">
        <f t="shared" si="45"/>
        <v>-22156785.960000001</v>
      </c>
      <c r="Q104" s="118">
        <f>ROUND(Q92+Q102,2)</f>
        <v>-22156785.960000001</v>
      </c>
      <c r="R104" s="102"/>
      <c r="S104" s="103"/>
      <c r="T104" s="119"/>
      <c r="U104" s="119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</row>
    <row r="105" spans="1:85" ht="13.5" thickTop="1" x14ac:dyDescent="0.2">
      <c r="A105" s="71"/>
      <c r="B105" s="71"/>
      <c r="C105" s="71"/>
      <c r="D105" s="59"/>
      <c r="E105" s="88"/>
      <c r="F105" s="51"/>
      <c r="G105" s="51"/>
      <c r="H105" s="88"/>
      <c r="I105" s="88"/>
      <c r="J105" s="88"/>
      <c r="K105" s="88"/>
      <c r="L105" s="88"/>
      <c r="M105" s="88"/>
      <c r="N105" s="88"/>
      <c r="O105" s="88"/>
      <c r="P105" s="88"/>
      <c r="Q105" s="72"/>
      <c r="R105" s="61"/>
      <c r="S105" s="10"/>
      <c r="T105" s="3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">
      <c r="A106" s="59"/>
      <c r="B106" s="59"/>
      <c r="C106" s="59"/>
      <c r="D106" s="59"/>
      <c r="E106" s="51"/>
      <c r="F106" s="51"/>
      <c r="G106" s="51"/>
      <c r="H106" s="88"/>
      <c r="I106" s="88"/>
      <c r="J106" s="88"/>
      <c r="K106" s="88"/>
      <c r="L106" s="88"/>
      <c r="M106" s="88"/>
      <c r="N106" s="88"/>
      <c r="O106" s="88"/>
      <c r="P106" s="88"/>
      <c r="Q106" s="72"/>
      <c r="R106" s="61"/>
      <c r="S106" s="10"/>
      <c r="T106" s="3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5.75" x14ac:dyDescent="0.25">
      <c r="A107" s="94" t="s">
        <v>79</v>
      </c>
      <c r="B107" s="23"/>
      <c r="C107" s="23"/>
      <c r="D107" s="23"/>
      <c r="E107" s="21"/>
      <c r="F107" s="21"/>
      <c r="G107" s="21"/>
      <c r="H107" s="21"/>
      <c r="I107" s="21"/>
      <c r="J107" s="22"/>
      <c r="K107" s="22"/>
      <c r="L107" s="22"/>
      <c r="M107" s="22"/>
      <c r="N107" s="22"/>
      <c r="O107" s="22"/>
      <c r="P107" s="22"/>
      <c r="Q107" s="52"/>
      <c r="R107" s="3"/>
      <c r="S107" s="10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">
      <c r="A108" s="24" t="s">
        <v>80</v>
      </c>
      <c r="B108" s="3"/>
      <c r="C108" s="3"/>
      <c r="D108" s="59" t="s">
        <v>23</v>
      </c>
      <c r="E108" s="50">
        <v>-10778801.083999999</v>
      </c>
      <c r="F108" s="50">
        <f t="shared" ref="F108:L108" si="46">IF(F83=0,"",E124)</f>
        <v>-38062465.114</v>
      </c>
      <c r="G108" s="50">
        <f t="shared" si="46"/>
        <v>-33152932.774000004</v>
      </c>
      <c r="H108" s="50">
        <f t="shared" si="46"/>
        <v>-28197367.984000005</v>
      </c>
      <c r="I108" s="50">
        <f t="shared" si="46"/>
        <v>-24047452.904000007</v>
      </c>
      <c r="J108" s="50">
        <f t="shared" si="46"/>
        <v>-19355456.864000008</v>
      </c>
      <c r="K108" s="50">
        <f t="shared" si="46"/>
        <v>-15077939.514000008</v>
      </c>
      <c r="L108" s="50">
        <f t="shared" si="46"/>
        <v>-11882378.274000008</v>
      </c>
      <c r="M108" s="50">
        <f>IF(M83=0,"",L124)</f>
        <v>-8917670.2740000077</v>
      </c>
      <c r="N108" s="50">
        <f t="shared" ref="N108:P108" si="47">IF(N83=0,"",M124)</f>
        <v>-5555703.5640000068</v>
      </c>
      <c r="O108" s="50">
        <f t="shared" si="47"/>
        <v>-2016204.3740000073</v>
      </c>
      <c r="P108" s="50">
        <f t="shared" si="47"/>
        <v>1373885.8859999925</v>
      </c>
      <c r="Q108" s="120">
        <f>E108</f>
        <v>-10778801.083999999</v>
      </c>
      <c r="R108" s="29"/>
      <c r="S108" s="10"/>
      <c r="T108" s="3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3"/>
      <c r="AI108" s="3"/>
      <c r="AJ108" s="59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x14ac:dyDescent="0.2">
      <c r="A109" s="3" t="s">
        <v>81</v>
      </c>
      <c r="B109" s="3"/>
      <c r="C109" s="3"/>
      <c r="D109" s="59"/>
      <c r="E109" s="176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29"/>
      <c r="R109" s="29"/>
      <c r="S109" s="10"/>
      <c r="T109" s="3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3"/>
      <c r="AI109" s="3"/>
      <c r="AJ109" s="59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x14ac:dyDescent="0.2">
      <c r="A110" s="24" t="s">
        <v>82</v>
      </c>
      <c r="B110" s="3"/>
      <c r="C110" s="3"/>
      <c r="D110" s="59" t="s">
        <v>23</v>
      </c>
      <c r="E110" s="176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0">
        <f>SUM(E110:P110)</f>
        <v>0</v>
      </c>
      <c r="R110" s="29"/>
      <c r="S110" s="10"/>
      <c r="T110" s="3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3"/>
      <c r="AI110" s="3"/>
      <c r="AJ110" s="59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x14ac:dyDescent="0.2">
      <c r="A111" s="24" t="s">
        <v>83</v>
      </c>
      <c r="B111" s="3"/>
      <c r="C111" s="3"/>
      <c r="D111" s="59" t="s">
        <v>23</v>
      </c>
      <c r="E111" s="176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0">
        <f>SUM(E111:P111)</f>
        <v>0</v>
      </c>
      <c r="R111" s="29"/>
      <c r="S111" s="10"/>
      <c r="T111" s="3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3"/>
      <c r="AI111" s="3"/>
      <c r="AJ111" s="59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x14ac:dyDescent="0.2">
      <c r="A112" s="23" t="s">
        <v>84</v>
      </c>
      <c r="B112" s="24"/>
      <c r="C112" s="24"/>
      <c r="D112" s="59" t="s">
        <v>23</v>
      </c>
      <c r="E112" s="176">
        <v>-31869645.600000001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29">
        <f>SUM(E112:P112)</f>
        <v>-31869645.600000001</v>
      </c>
      <c r="R112" s="29"/>
      <c r="S112" s="10"/>
      <c r="T112" s="3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3"/>
      <c r="AI112" s="3"/>
      <c r="AJ112" s="59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x14ac:dyDescent="0.2">
      <c r="A113" s="23"/>
      <c r="B113" s="23"/>
      <c r="C113" s="23"/>
      <c r="D113" s="59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4">
        <f t="shared" ref="Q113" si="48">SUM(E113:P113)</f>
        <v>0</v>
      </c>
      <c r="R113" s="29"/>
      <c r="S113" s="10"/>
      <c r="T113" s="3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3"/>
      <c r="AI113" s="3"/>
      <c r="AJ113" s="59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x14ac:dyDescent="0.2">
      <c r="A114" s="104" t="s">
        <v>85</v>
      </c>
      <c r="B114" s="104"/>
      <c r="C114" s="104"/>
      <c r="D114" s="99" t="s">
        <v>23</v>
      </c>
      <c r="E114" s="119">
        <f t="shared" ref="E114:Q114" si="49">SUM(E108:E113)</f>
        <v>-42648446.684</v>
      </c>
      <c r="F114" s="119">
        <f t="shared" si="49"/>
        <v>-38062465.114</v>
      </c>
      <c r="G114" s="125">
        <f t="shared" si="49"/>
        <v>-33152932.774000004</v>
      </c>
      <c r="H114" s="125">
        <f t="shared" si="49"/>
        <v>-28197367.984000005</v>
      </c>
      <c r="I114" s="119">
        <f t="shared" si="49"/>
        <v>-24047452.904000007</v>
      </c>
      <c r="J114" s="119">
        <f t="shared" si="49"/>
        <v>-19355456.864000008</v>
      </c>
      <c r="K114" s="119">
        <f t="shared" si="49"/>
        <v>-15077939.514000008</v>
      </c>
      <c r="L114" s="119">
        <f>SUM(L108:L113)</f>
        <v>-11882378.274000008</v>
      </c>
      <c r="M114" s="119">
        <f t="shared" si="49"/>
        <v>-8917670.2740000077</v>
      </c>
      <c r="N114" s="119">
        <f t="shared" si="49"/>
        <v>-5555703.5640000068</v>
      </c>
      <c r="O114" s="119">
        <f t="shared" si="49"/>
        <v>-2016204.3740000073</v>
      </c>
      <c r="P114" s="126">
        <f t="shared" si="49"/>
        <v>1373885.8859999925</v>
      </c>
      <c r="Q114" s="127">
        <f t="shared" si="49"/>
        <v>-42648446.684</v>
      </c>
      <c r="R114" s="29"/>
      <c r="S114" s="10"/>
      <c r="T114" s="3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3"/>
      <c r="AI114" s="3"/>
      <c r="AJ114" s="59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x14ac:dyDescent="0.2">
      <c r="A115" s="3"/>
      <c r="B115" s="3"/>
      <c r="C115" s="3"/>
      <c r="D115" s="59"/>
      <c r="E115" s="5"/>
      <c r="F115" s="5"/>
      <c r="G115" s="5"/>
      <c r="H115" s="5"/>
      <c r="I115" s="5"/>
      <c r="J115" s="7"/>
      <c r="K115" s="7"/>
      <c r="L115" s="7"/>
      <c r="M115" s="7"/>
      <c r="N115" s="7"/>
      <c r="O115" s="7"/>
      <c r="P115" s="7"/>
      <c r="Q115" s="7"/>
      <c r="R115" s="7"/>
      <c r="S115" s="10"/>
      <c r="T115" s="3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3"/>
      <c r="AI115" s="3"/>
      <c r="AJ115" s="59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x14ac:dyDescent="0.2">
      <c r="A116" s="108" t="s">
        <v>75</v>
      </c>
      <c r="B116" s="108"/>
      <c r="C116" s="108"/>
      <c r="D116" s="109"/>
      <c r="E116" s="110">
        <f t="shared" ref="E116:M116" si="50">ROUND(0.02/12,6)</f>
        <v>1.6670000000000001E-3</v>
      </c>
      <c r="F116" s="110">
        <f t="shared" si="50"/>
        <v>1.6670000000000001E-3</v>
      </c>
      <c r="G116" s="110">
        <f t="shared" si="50"/>
        <v>1.6670000000000001E-3</v>
      </c>
      <c r="H116" s="110">
        <f t="shared" si="50"/>
        <v>1.6670000000000001E-3</v>
      </c>
      <c r="I116" s="110">
        <f t="shared" si="50"/>
        <v>1.6670000000000001E-3</v>
      </c>
      <c r="J116" s="110">
        <f t="shared" si="50"/>
        <v>1.6670000000000001E-3</v>
      </c>
      <c r="K116" s="110">
        <f t="shared" si="50"/>
        <v>1.6670000000000001E-3</v>
      </c>
      <c r="L116" s="110">
        <f t="shared" si="50"/>
        <v>1.6670000000000001E-3</v>
      </c>
      <c r="M116" s="110">
        <f t="shared" si="50"/>
        <v>1.6670000000000001E-3</v>
      </c>
      <c r="N116" s="110">
        <f>ROUND(0.01/12,6)</f>
        <v>8.3299999999999997E-4</v>
      </c>
      <c r="O116" s="110">
        <f>ROUND(0.01/12,6)</f>
        <v>8.3299999999999997E-4</v>
      </c>
      <c r="P116" s="110">
        <f>ROUND(0.01/12,6)</f>
        <v>8.3299999999999997E-4</v>
      </c>
      <c r="Q116" s="65"/>
      <c r="R116" s="65"/>
      <c r="S116" s="128"/>
      <c r="T116" s="3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65"/>
      <c r="AH116" s="130"/>
      <c r="AI116" s="131"/>
      <c r="AJ116" s="132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65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</row>
    <row r="117" spans="1:85" x14ac:dyDescent="0.2">
      <c r="A117" s="3"/>
      <c r="B117" s="3"/>
      <c r="C117" s="3"/>
      <c r="D117" s="59"/>
      <c r="E117" s="5"/>
      <c r="F117" s="5"/>
      <c r="G117" s="5"/>
      <c r="H117" s="5"/>
      <c r="I117" s="5"/>
      <c r="J117" s="7"/>
      <c r="K117" s="7"/>
      <c r="L117" s="7"/>
      <c r="M117" s="7"/>
      <c r="N117" s="7"/>
      <c r="O117" s="7"/>
      <c r="P117" s="7"/>
      <c r="Q117" s="7"/>
      <c r="R117" s="7"/>
      <c r="S117" s="10"/>
      <c r="T117" s="3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3"/>
      <c r="AI117" s="3"/>
      <c r="AJ117" s="59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x14ac:dyDescent="0.2">
      <c r="A118" s="59" t="s">
        <v>86</v>
      </c>
      <c r="B118" s="59"/>
      <c r="C118" s="59"/>
      <c r="D118" s="59" t="s">
        <v>23</v>
      </c>
      <c r="E118" s="133">
        <f>ROUND((E114*E116),2)</f>
        <v>-71094.960000000006</v>
      </c>
      <c r="F118" s="133">
        <f t="shared" ref="F118:N118" si="51">ROUND((F114*F116),2)</f>
        <v>-63450.13</v>
      </c>
      <c r="G118" s="133">
        <f t="shared" si="51"/>
        <v>-55265.94</v>
      </c>
      <c r="H118" s="133">
        <f t="shared" si="51"/>
        <v>-47005.01</v>
      </c>
      <c r="I118" s="133">
        <f>ROUND((I114*I116),2)</f>
        <v>-40087.1</v>
      </c>
      <c r="J118" s="133">
        <f t="shared" si="51"/>
        <v>-32265.55</v>
      </c>
      <c r="K118" s="133">
        <f t="shared" si="51"/>
        <v>-25134.93</v>
      </c>
      <c r="L118" s="133">
        <f t="shared" si="51"/>
        <v>-19807.919999999998</v>
      </c>
      <c r="M118" s="133">
        <f t="shared" si="51"/>
        <v>-14865.76</v>
      </c>
      <c r="N118" s="133">
        <f t="shared" si="51"/>
        <v>-4627.8999999999996</v>
      </c>
      <c r="O118" s="134">
        <f>ROUND((O114*O116),2)</f>
        <v>-1679.5</v>
      </c>
      <c r="P118" s="134">
        <f>ROUND((P114*P116),2)</f>
        <v>1144.45</v>
      </c>
      <c r="Q118" s="135">
        <f>SUM(E118:P118)</f>
        <v>-374140.25</v>
      </c>
      <c r="R118" s="22"/>
      <c r="S118" s="136"/>
      <c r="T118" s="3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61"/>
      <c r="AI118" s="59"/>
      <c r="AJ118" s="59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</row>
    <row r="119" spans="1:85" x14ac:dyDescent="0.2">
      <c r="A119" s="59"/>
      <c r="B119" s="59"/>
      <c r="C119" s="59"/>
      <c r="D119" s="59"/>
      <c r="E119" s="60"/>
      <c r="F119" s="60"/>
      <c r="G119" s="60"/>
      <c r="H119" s="21"/>
      <c r="I119" s="60"/>
      <c r="J119" s="38"/>
      <c r="K119" s="38"/>
      <c r="L119" s="38"/>
      <c r="M119" s="38"/>
      <c r="N119" s="38"/>
      <c r="O119" s="38"/>
      <c r="P119" s="38"/>
      <c r="Q119" s="38"/>
      <c r="R119" s="22"/>
      <c r="S119" s="136"/>
      <c r="T119" s="3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59"/>
      <c r="AI119" s="59"/>
      <c r="AJ119" s="59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</row>
    <row r="120" spans="1:85" x14ac:dyDescent="0.2">
      <c r="A120" s="137" t="s">
        <v>87</v>
      </c>
      <c r="B120" s="137"/>
      <c r="C120" s="137"/>
      <c r="D120" s="99" t="s">
        <v>23</v>
      </c>
      <c r="E120" s="138">
        <f>E114+E118</f>
        <v>-42719541.644000001</v>
      </c>
      <c r="F120" s="138">
        <f>F114+F118</f>
        <v>-38125915.244000003</v>
      </c>
      <c r="G120" s="138">
        <f t="shared" ref="G120:P120" si="52">G114+G118</f>
        <v>-33208198.714000005</v>
      </c>
      <c r="H120" s="138">
        <f t="shared" si="52"/>
        <v>-28244372.994000006</v>
      </c>
      <c r="I120" s="138">
        <f>I114+I118</f>
        <v>-24087540.004000008</v>
      </c>
      <c r="J120" s="138">
        <f t="shared" si="52"/>
        <v>-19387722.414000008</v>
      </c>
      <c r="K120" s="138">
        <f t="shared" si="52"/>
        <v>-15103074.444000008</v>
      </c>
      <c r="L120" s="138">
        <f t="shared" si="52"/>
        <v>-11902186.194000008</v>
      </c>
      <c r="M120" s="138">
        <f t="shared" si="52"/>
        <v>-8932536.0340000074</v>
      </c>
      <c r="N120" s="138">
        <f>N114+N118</f>
        <v>-5560331.4640000071</v>
      </c>
      <c r="O120" s="138">
        <f t="shared" si="52"/>
        <v>-2017883.8740000073</v>
      </c>
      <c r="P120" s="139">
        <f t="shared" si="52"/>
        <v>1375030.3359999924</v>
      </c>
      <c r="Q120" s="138">
        <f>SUM(Q114:Q118)</f>
        <v>-43022586.934</v>
      </c>
      <c r="R120" s="121"/>
      <c r="S120" s="136"/>
      <c r="T120" s="3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23"/>
      <c r="AJ120" s="59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x14ac:dyDescent="0.2">
      <c r="A121" s="23"/>
      <c r="B121" s="23"/>
      <c r="C121" s="23"/>
      <c r="D121" s="59"/>
      <c r="E121" s="140"/>
      <c r="F121" s="140"/>
      <c r="G121" s="140"/>
      <c r="H121" s="121"/>
      <c r="I121" s="140"/>
      <c r="J121" s="140"/>
      <c r="K121" s="140"/>
      <c r="L121" s="140"/>
      <c r="M121" s="140"/>
      <c r="N121" s="140"/>
      <c r="O121" s="140"/>
      <c r="P121" s="140"/>
      <c r="Q121" s="141"/>
      <c r="R121" s="121"/>
      <c r="S121" s="136"/>
      <c r="T121" s="3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23"/>
      <c r="AJ121" s="59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x14ac:dyDescent="0.2">
      <c r="A122" s="24" t="s">
        <v>88</v>
      </c>
      <c r="B122" s="24"/>
      <c r="C122" s="24"/>
      <c r="D122" s="59" t="s">
        <v>23</v>
      </c>
      <c r="E122" s="142">
        <v>4657076.53</v>
      </c>
      <c r="F122" s="142">
        <v>4972982.47</v>
      </c>
      <c r="G122" s="142">
        <v>5010830.7300000004</v>
      </c>
      <c r="H122" s="142">
        <v>4196920.09</v>
      </c>
      <c r="I122" s="142">
        <v>4732083.1399999997</v>
      </c>
      <c r="J122" s="142">
        <v>4309782.9000000004</v>
      </c>
      <c r="K122" s="142">
        <v>3220696.17</v>
      </c>
      <c r="L122" s="142">
        <v>2984515.92</v>
      </c>
      <c r="M122" s="142">
        <v>3376832.47</v>
      </c>
      <c r="N122" s="142">
        <v>3544127.09</v>
      </c>
      <c r="O122" s="142">
        <v>3391769.76</v>
      </c>
      <c r="P122" s="142">
        <v>3144583.97</v>
      </c>
      <c r="Q122" s="142">
        <f>SUM(E122:P122)</f>
        <v>47542201.240000002</v>
      </c>
      <c r="R122" s="121"/>
      <c r="S122" s="143"/>
      <c r="T122" s="3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24"/>
      <c r="AJ122" s="59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x14ac:dyDescent="0.2">
      <c r="A123" s="23"/>
      <c r="B123" s="23"/>
      <c r="C123" s="23"/>
      <c r="D123" s="59"/>
      <c r="E123" s="144"/>
      <c r="F123" s="144"/>
      <c r="G123" s="144"/>
      <c r="H123" s="145"/>
      <c r="I123" s="144"/>
      <c r="J123" s="144"/>
      <c r="K123" s="144"/>
      <c r="L123" s="144"/>
      <c r="M123" s="144"/>
      <c r="N123" s="140"/>
      <c r="O123" s="140"/>
      <c r="P123" s="140"/>
      <c r="Q123" s="141"/>
      <c r="R123" s="121"/>
      <c r="S123" s="23"/>
      <c r="T123" s="3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23"/>
      <c r="AJ123" s="59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ht="13.5" thickBot="1" x14ac:dyDescent="0.25">
      <c r="A124" s="146" t="s">
        <v>89</v>
      </c>
      <c r="B124" s="147"/>
      <c r="C124" s="147"/>
      <c r="D124" s="99" t="s">
        <v>23</v>
      </c>
      <c r="E124" s="148">
        <f>E120+E122</f>
        <v>-38062465.114</v>
      </c>
      <c r="F124" s="148">
        <f>F120+F122</f>
        <v>-33152932.774000004</v>
      </c>
      <c r="G124" s="148">
        <f t="shared" ref="G124:P124" si="53">G120+G122</f>
        <v>-28197367.984000005</v>
      </c>
      <c r="H124" s="148">
        <f t="shared" si="53"/>
        <v>-24047452.904000007</v>
      </c>
      <c r="I124" s="148">
        <f>I120+I122</f>
        <v>-19355456.864000008</v>
      </c>
      <c r="J124" s="148">
        <f t="shared" si="53"/>
        <v>-15077939.514000008</v>
      </c>
      <c r="K124" s="148">
        <f t="shared" si="53"/>
        <v>-11882378.274000008</v>
      </c>
      <c r="L124" s="148">
        <f>L120+L122</f>
        <v>-8917670.2740000077</v>
      </c>
      <c r="M124" s="148">
        <f>M120+M122</f>
        <v>-5555703.5640000068</v>
      </c>
      <c r="N124" s="148">
        <f>N120+N122</f>
        <v>-2016204.3740000073</v>
      </c>
      <c r="O124" s="148">
        <f t="shared" si="53"/>
        <v>1373885.8859999925</v>
      </c>
      <c r="P124" s="149">
        <f t="shared" si="53"/>
        <v>4519614.3059999924</v>
      </c>
      <c r="Q124" s="150">
        <f>Q120+Q122</f>
        <v>4519614.3060000017</v>
      </c>
      <c r="R124" s="22"/>
      <c r="S124" s="24"/>
      <c r="T124" s="3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61"/>
      <c r="AI124" s="24"/>
      <c r="AJ124" s="59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</row>
    <row r="125" spans="1:85" ht="13.5" thickTop="1" x14ac:dyDescent="0.2">
      <c r="A125" s="23"/>
      <c r="B125" s="23"/>
      <c r="C125" s="23"/>
      <c r="D125" s="23"/>
      <c r="E125" s="21"/>
      <c r="F125" s="21"/>
      <c r="G125" s="21"/>
      <c r="H125" s="21"/>
      <c r="I125" s="21"/>
      <c r="J125" s="22"/>
      <c r="K125" s="22"/>
      <c r="L125" s="22"/>
      <c r="M125" s="22"/>
      <c r="N125" s="22"/>
      <c r="O125" s="22"/>
      <c r="P125" s="22"/>
      <c r="Q125" s="2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ht="21.6" customHeight="1" x14ac:dyDescent="0.2">
      <c r="A126" s="59" t="s">
        <v>90</v>
      </c>
      <c r="B126" s="59"/>
      <c r="C126" s="59"/>
      <c r="D126" s="61"/>
      <c r="E126" s="21"/>
      <c r="F126" s="9"/>
      <c r="G126" s="9"/>
      <c r="H126" s="9"/>
      <c r="I126" s="61"/>
      <c r="J126" s="22"/>
      <c r="K126" s="151"/>
      <c r="L126" s="22"/>
      <c r="M126" s="22"/>
      <c r="N126" s="152"/>
      <c r="O126" s="61"/>
      <c r="P126" s="152"/>
      <c r="Q126" s="22"/>
      <c r="R126" s="61"/>
      <c r="S126" s="61"/>
      <c r="T126" s="3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</row>
    <row r="127" spans="1:85" x14ac:dyDescent="0.2">
      <c r="A127" s="153"/>
      <c r="B127" s="3"/>
      <c r="C127" s="3"/>
      <c r="D127" s="3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21"/>
      <c r="R127" s="3"/>
      <c r="S127" s="3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3.5" thickBot="1" x14ac:dyDescent="0.25">
      <c r="A128" s="3"/>
      <c r="B128" s="3"/>
      <c r="C128" s="3"/>
      <c r="D128" s="3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21"/>
      <c r="R128" s="3"/>
      <c r="S128" s="3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17" x14ac:dyDescent="0.2">
      <c r="A129" s="155"/>
      <c r="B129" s="156"/>
      <c r="C129" s="157"/>
      <c r="D129" s="156"/>
      <c r="E129" s="158"/>
      <c r="F129" s="158"/>
      <c r="G129" s="158"/>
      <c r="H129" s="156"/>
      <c r="I129" s="156"/>
      <c r="J129" s="156"/>
      <c r="K129" s="156"/>
      <c r="L129" s="156"/>
      <c r="M129" s="156"/>
      <c r="N129" s="156"/>
      <c r="O129" s="156"/>
      <c r="P129" s="156"/>
      <c r="Q129" s="159"/>
    </row>
    <row r="130" spans="1:17" x14ac:dyDescent="0.2">
      <c r="A130" s="160" t="s">
        <v>91</v>
      </c>
      <c r="B130" s="161"/>
      <c r="C130" s="162"/>
      <c r="D130" s="161" t="s">
        <v>19</v>
      </c>
      <c r="E130" s="163">
        <v>956229</v>
      </c>
      <c r="F130" s="163">
        <v>1015632</v>
      </c>
      <c r="G130" s="163">
        <v>1183343</v>
      </c>
      <c r="H130" s="163">
        <v>1397419</v>
      </c>
      <c r="I130" s="163">
        <v>1592904</v>
      </c>
      <c r="J130" s="163">
        <v>1450229</v>
      </c>
      <c r="K130" s="163">
        <v>1084006</v>
      </c>
      <c r="L130" s="163">
        <v>1004606</v>
      </c>
      <c r="M130" s="163">
        <v>1136599</v>
      </c>
      <c r="N130" s="163">
        <v>1192902</v>
      </c>
      <c r="O130" s="163">
        <v>1141582</v>
      </c>
      <c r="P130" s="163">
        <v>1058378</v>
      </c>
      <c r="Q130" s="164">
        <f>SUM(E130:P130)</f>
        <v>14213829</v>
      </c>
    </row>
    <row r="131" spans="1:17" x14ac:dyDescent="0.2">
      <c r="A131" s="165" t="s">
        <v>92</v>
      </c>
      <c r="B131" s="161"/>
      <c r="C131" s="162"/>
      <c r="D131" s="161" t="s">
        <v>19</v>
      </c>
      <c r="E131" s="163">
        <v>48443</v>
      </c>
      <c r="F131" s="163">
        <v>50745</v>
      </c>
      <c r="G131" s="163">
        <v>53459</v>
      </c>
      <c r="H131" s="163">
        <v>60630</v>
      </c>
      <c r="I131" s="163">
        <v>71797</v>
      </c>
      <c r="J131" s="163">
        <v>64779</v>
      </c>
      <c r="K131" s="163">
        <v>50378</v>
      </c>
      <c r="L131" s="163">
        <v>52136</v>
      </c>
      <c r="M131" s="163">
        <v>58352</v>
      </c>
      <c r="N131" s="163">
        <v>60953</v>
      </c>
      <c r="O131" s="163">
        <v>51389</v>
      </c>
      <c r="P131" s="163">
        <v>52161</v>
      </c>
      <c r="Q131" s="164">
        <f>SUM(E131:P131)</f>
        <v>675222</v>
      </c>
    </row>
    <row r="132" spans="1:17" ht="13.5" thickBot="1" x14ac:dyDescent="0.25">
      <c r="A132" s="165" t="s">
        <v>93</v>
      </c>
      <c r="B132" s="161"/>
      <c r="C132" s="162"/>
      <c r="D132" s="161" t="s">
        <v>19</v>
      </c>
      <c r="E132" s="166">
        <f>SUM(E130:E131)</f>
        <v>1004672</v>
      </c>
      <c r="F132" s="166">
        <f t="shared" ref="F132:Q132" si="54">SUM(F130:F131)</f>
        <v>1066377</v>
      </c>
      <c r="G132" s="166">
        <f t="shared" si="54"/>
        <v>1236802</v>
      </c>
      <c r="H132" s="166">
        <f t="shared" si="54"/>
        <v>1458049</v>
      </c>
      <c r="I132" s="166">
        <f t="shared" si="54"/>
        <v>1664701</v>
      </c>
      <c r="J132" s="166">
        <f t="shared" si="54"/>
        <v>1515008</v>
      </c>
      <c r="K132" s="166">
        <f t="shared" si="54"/>
        <v>1134384</v>
      </c>
      <c r="L132" s="166">
        <f t="shared" si="54"/>
        <v>1056742</v>
      </c>
      <c r="M132" s="166">
        <f t="shared" si="54"/>
        <v>1194951</v>
      </c>
      <c r="N132" s="166">
        <f t="shared" si="54"/>
        <v>1253855</v>
      </c>
      <c r="O132" s="166">
        <f t="shared" si="54"/>
        <v>1192971</v>
      </c>
      <c r="P132" s="166">
        <f t="shared" si="54"/>
        <v>1110539</v>
      </c>
      <c r="Q132" s="167">
        <f t="shared" si="54"/>
        <v>14889051</v>
      </c>
    </row>
    <row r="133" spans="1:17" ht="13.5" thickTop="1" x14ac:dyDescent="0.2">
      <c r="A133" s="165" t="s">
        <v>94</v>
      </c>
      <c r="B133" s="161"/>
      <c r="C133" s="162"/>
      <c r="D133" s="161"/>
      <c r="E133" s="168">
        <f>IF(E132=0,0,ROUND((E130/E132),3))</f>
        <v>0.95199999999999996</v>
      </c>
      <c r="F133" s="168">
        <f t="shared" ref="F133:P133" si="55">IF(F132=0,0,ROUND((F130/F132),3))</f>
        <v>0.95199999999999996</v>
      </c>
      <c r="G133" s="168">
        <f t="shared" si="55"/>
        <v>0.95699999999999996</v>
      </c>
      <c r="H133" s="168">
        <f t="shared" si="55"/>
        <v>0.95799999999999996</v>
      </c>
      <c r="I133" s="168">
        <f t="shared" si="55"/>
        <v>0.95699999999999996</v>
      </c>
      <c r="J133" s="168">
        <f t="shared" si="55"/>
        <v>0.95699999999999996</v>
      </c>
      <c r="K133" s="168">
        <f t="shared" si="55"/>
        <v>0.95599999999999996</v>
      </c>
      <c r="L133" s="168">
        <f t="shared" si="55"/>
        <v>0.95099999999999996</v>
      </c>
      <c r="M133" s="168">
        <f t="shared" si="55"/>
        <v>0.95099999999999996</v>
      </c>
      <c r="N133" s="168">
        <f t="shared" si="55"/>
        <v>0.95099999999999996</v>
      </c>
      <c r="O133" s="168">
        <f t="shared" si="55"/>
        <v>0.95699999999999996</v>
      </c>
      <c r="P133" s="168">
        <f t="shared" si="55"/>
        <v>0.95299999999999996</v>
      </c>
      <c r="Q133" s="169"/>
    </row>
    <row r="134" spans="1:17" x14ac:dyDescent="0.2">
      <c r="A134" s="165" t="s">
        <v>95</v>
      </c>
      <c r="B134" s="161"/>
      <c r="C134" s="162"/>
      <c r="D134" s="161"/>
      <c r="E134" s="168">
        <f>IF(E132=0,0,ROUND((E131/E132),3))</f>
        <v>4.8000000000000001E-2</v>
      </c>
      <c r="F134" s="168">
        <f t="shared" ref="F134:P134" si="56">IF(F132=0,0,ROUND((F131/F132),3))</f>
        <v>4.8000000000000001E-2</v>
      </c>
      <c r="G134" s="168">
        <f t="shared" si="56"/>
        <v>4.2999999999999997E-2</v>
      </c>
      <c r="H134" s="168">
        <f t="shared" si="56"/>
        <v>4.2000000000000003E-2</v>
      </c>
      <c r="I134" s="168">
        <f t="shared" si="56"/>
        <v>4.2999999999999997E-2</v>
      </c>
      <c r="J134" s="168">
        <f t="shared" si="56"/>
        <v>4.2999999999999997E-2</v>
      </c>
      <c r="K134" s="168">
        <f t="shared" si="56"/>
        <v>4.3999999999999997E-2</v>
      </c>
      <c r="L134" s="168">
        <f t="shared" si="56"/>
        <v>4.9000000000000002E-2</v>
      </c>
      <c r="M134" s="168">
        <f t="shared" si="56"/>
        <v>4.9000000000000002E-2</v>
      </c>
      <c r="N134" s="168">
        <f t="shared" si="56"/>
        <v>4.9000000000000002E-2</v>
      </c>
      <c r="O134" s="168">
        <f t="shared" si="56"/>
        <v>4.2999999999999997E-2</v>
      </c>
      <c r="P134" s="168">
        <f t="shared" si="56"/>
        <v>4.7E-2</v>
      </c>
      <c r="Q134" s="169"/>
    </row>
    <row r="135" spans="1:17" ht="13.5" thickBot="1" x14ac:dyDescent="0.25">
      <c r="A135" s="170"/>
      <c r="B135" s="171"/>
      <c r="C135" s="172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3"/>
    </row>
    <row r="136" spans="1:17" x14ac:dyDescent="0.2">
      <c r="C136" s="3"/>
    </row>
    <row r="137" spans="1:17" x14ac:dyDescent="0.2">
      <c r="C137" s="3"/>
      <c r="O137" s="174"/>
    </row>
    <row r="138" spans="1:17" x14ac:dyDescent="0.2">
      <c r="C138" s="3"/>
    </row>
    <row r="139" spans="1:17" x14ac:dyDescent="0.2">
      <c r="C139" s="3"/>
    </row>
    <row r="140" spans="1:17" x14ac:dyDescent="0.2">
      <c r="C140" s="3"/>
    </row>
  </sheetData>
  <mergeCells count="1">
    <mergeCell ref="B2:C2"/>
  </mergeCells>
  <printOptions horizontalCentered="1" headings="1" gridLines="1"/>
  <pageMargins left="0.25" right="0.25" top="0" bottom="0.44" header="0.5" footer="0.24"/>
  <pageSetup paperSize="5" scale="49" fitToHeight="2" orientation="landscape" r:id="rId1"/>
  <headerFooter alignWithMargins="0">
    <oddFooter xml:space="preserve">&amp;RExhibit No. 2
Case No. IPC-E-21-10
N. Blackwell, IPC
Page &amp;P of &amp;N </oddFooter>
  </headerFooter>
  <rowBreaks count="1" manualBreakCount="1">
    <brk id="83" max="16" man="1"/>
  </rowBreaks>
  <ignoredErrors>
    <ignoredError sqref="E133:P1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2- PCA Deferral</vt:lpstr>
      <vt:lpstr>'Exhibit No. 2- PCA Deferral'!Print_Area</vt:lpstr>
      <vt:lpstr>'Exhibit No. 2- PCA Deferral'!Print_Titles</vt:lpstr>
    </vt:vector>
  </TitlesOfParts>
  <Company>Idaho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Buckner, Stephanie</cp:lastModifiedBy>
  <cp:lastPrinted>2021-04-15T14:48:13Z</cp:lastPrinted>
  <dcterms:created xsi:type="dcterms:W3CDTF">2021-04-09T21:59:06Z</dcterms:created>
  <dcterms:modified xsi:type="dcterms:W3CDTF">2021-04-15T14:48:15Z</dcterms:modified>
</cp:coreProperties>
</file>